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15132" windowHeight="8136" tabRatio="908" firstSheet="9" activeTab="24"/>
  </bookViews>
  <sheets>
    <sheet name="اصفهان" sheetId="1" r:id="rId1"/>
    <sheet name="اران وبيد گل" sheetId="2" r:id="rId2"/>
    <sheet name="بوئين" sheetId="3" r:id="rId3"/>
    <sheet name="خور وبيابانك" sheetId="4" r:id="rId4"/>
    <sheet name="شهرضا" sheetId="5" r:id="rId5"/>
    <sheet name="فلاورجان" sheetId="6" r:id="rId6"/>
    <sheet name="گلپايگان" sheetId="7" r:id="rId7"/>
    <sheet name="مباركه" sheetId="8" r:id="rId8"/>
    <sheet name="اردستان" sheetId="9" r:id="rId9"/>
    <sheet name="برخوار" sheetId="10" r:id="rId10"/>
    <sheet name="تيران وكرون" sheetId="11" r:id="rId11"/>
    <sheet name="چادگان" sheetId="12" r:id="rId12"/>
    <sheet name="خميني شهر" sheetId="13" r:id="rId13"/>
    <sheet name="خوانسار" sheetId="14" r:id="rId14"/>
    <sheet name="دهاقان" sheetId="15" r:id="rId15"/>
    <sheet name="سميرم" sheetId="16" r:id="rId16"/>
    <sheet name="شاهين شهر وميمه" sheetId="17" r:id="rId17"/>
    <sheet name="فريدن" sheetId="18" r:id="rId18"/>
    <sheet name="فريدونشهر" sheetId="19" r:id="rId19"/>
    <sheet name="كاشان" sheetId="20" r:id="rId20"/>
    <sheet name="لنجان" sheetId="21" r:id="rId21"/>
    <sheet name="نايين" sheetId="22" r:id="rId22"/>
    <sheet name="نجف اباد" sheetId="23" r:id="rId23"/>
    <sheet name="نطنز" sheetId="25" r:id="rId24"/>
    <sheet name="استان " sheetId="24" r:id="rId25"/>
    <sheet name="نهايي درصد" sheetId="26" r:id="rId26"/>
  </sheets>
  <calcPr calcId="125725"/>
</workbook>
</file>

<file path=xl/calcChain.xml><?xml version="1.0" encoding="utf-8"?>
<calcChain xmlns="http://schemas.openxmlformats.org/spreadsheetml/2006/main">
  <c r="AQ7" i="26"/>
  <c r="AQ8"/>
  <c r="AQ9"/>
  <c r="AQ10"/>
  <c r="AQ11"/>
  <c r="AQ12"/>
  <c r="AQ13"/>
  <c r="AQ14"/>
  <c r="AQ6"/>
  <c r="AO7"/>
  <c r="AO8"/>
  <c r="AO9"/>
  <c r="AO10"/>
  <c r="AO11"/>
  <c r="AO12"/>
  <c r="AO13"/>
  <c r="AO14"/>
  <c r="AO6"/>
  <c r="AM7"/>
  <c r="AM8"/>
  <c r="AM9"/>
  <c r="AM10"/>
  <c r="AM11"/>
  <c r="AM12"/>
  <c r="AM13"/>
  <c r="AM14"/>
  <c r="AM6"/>
  <c r="AK7"/>
  <c r="AK8"/>
  <c r="AK9"/>
  <c r="AK10"/>
  <c r="AK11"/>
  <c r="AK12"/>
  <c r="AK13"/>
  <c r="AK14"/>
  <c r="AK6"/>
  <c r="AI7"/>
  <c r="AI8"/>
  <c r="AI9"/>
  <c r="AI10"/>
  <c r="AI11"/>
  <c r="AI12"/>
  <c r="AI13"/>
  <c r="AI14"/>
  <c r="AI6"/>
  <c r="AG7"/>
  <c r="AG8"/>
  <c r="AG9"/>
  <c r="AG10"/>
  <c r="AG11"/>
  <c r="AG12"/>
  <c r="AG13"/>
  <c r="AG14"/>
  <c r="AG6"/>
  <c r="AF7"/>
  <c r="AF8"/>
  <c r="AF9"/>
  <c r="AF10"/>
  <c r="AF11"/>
  <c r="AF12"/>
  <c r="AF13"/>
  <c r="AF14"/>
  <c r="AF6"/>
  <c r="AE7"/>
  <c r="AE8"/>
  <c r="AE9"/>
  <c r="AE10"/>
  <c r="AE11"/>
  <c r="AE12"/>
  <c r="AE13"/>
  <c r="AE14"/>
  <c r="AE6"/>
  <c r="AD7"/>
  <c r="AD8"/>
  <c r="AD9"/>
  <c r="AD10"/>
  <c r="AD11"/>
  <c r="AD12"/>
  <c r="AD13"/>
  <c r="AD14"/>
  <c r="AD6"/>
  <c r="AB7"/>
  <c r="AB8"/>
  <c r="AB9"/>
  <c r="AB10"/>
  <c r="AB11"/>
  <c r="AB12"/>
  <c r="AB13"/>
  <c r="AB14"/>
  <c r="AB6"/>
  <c r="Z7"/>
  <c r="Z8"/>
  <c r="Z9"/>
  <c r="Z10"/>
  <c r="Z11"/>
  <c r="Z12"/>
  <c r="Z13"/>
  <c r="Z14"/>
  <c r="Z6"/>
  <c r="X7"/>
  <c r="X8"/>
  <c r="X9"/>
  <c r="X10"/>
  <c r="X11"/>
  <c r="X12"/>
  <c r="X13"/>
  <c r="X14"/>
  <c r="X6"/>
  <c r="V7"/>
  <c r="V8"/>
  <c r="V9"/>
  <c r="V10"/>
  <c r="V11"/>
  <c r="V12"/>
  <c r="V13"/>
  <c r="V14"/>
  <c r="V6"/>
  <c r="T7"/>
  <c r="T8"/>
  <c r="T9"/>
  <c r="T10"/>
  <c r="T11"/>
  <c r="T12"/>
  <c r="T13"/>
  <c r="T14"/>
  <c r="T6"/>
  <c r="R7"/>
  <c r="R8"/>
  <c r="R9"/>
  <c r="R10"/>
  <c r="R11"/>
  <c r="R12"/>
  <c r="R13"/>
  <c r="R14"/>
  <c r="R6"/>
  <c r="M14"/>
  <c r="O6"/>
  <c r="O7"/>
  <c r="O8"/>
  <c r="O9"/>
  <c r="O10"/>
  <c r="O11"/>
  <c r="O12"/>
  <c r="O13"/>
  <c r="O14"/>
  <c r="M7"/>
  <c r="M8"/>
  <c r="M9"/>
  <c r="M10"/>
  <c r="M11"/>
  <c r="M12"/>
  <c r="M13"/>
  <c r="M6"/>
  <c r="M6" i="24"/>
  <c r="C7" i="26" l="1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D6"/>
  <c r="E6"/>
  <c r="F6"/>
  <c r="G6"/>
  <c r="H6"/>
  <c r="I6"/>
  <c r="J6"/>
  <c r="K6"/>
  <c r="C6"/>
  <c r="C7" i="24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C14"/>
  <c r="D14"/>
  <c r="E14"/>
  <c r="F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D6"/>
  <c r="E6"/>
  <c r="F6"/>
  <c r="G6"/>
  <c r="H6"/>
  <c r="I6"/>
  <c r="J6"/>
  <c r="K6"/>
  <c r="L6"/>
  <c r="N6"/>
  <c r="O6"/>
  <c r="P6"/>
  <c r="Q6"/>
  <c r="R6"/>
  <c r="S6"/>
  <c r="T6"/>
  <c r="U6"/>
  <c r="V6"/>
  <c r="W6"/>
  <c r="X6"/>
  <c r="Y6"/>
  <c r="Z6"/>
  <c r="AA6"/>
  <c r="C6"/>
  <c r="D15" i="15" l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5"/>
  <c r="D15" i="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5"/>
  <c r="G6"/>
  <c r="G7"/>
  <c r="G8"/>
  <c r="G9"/>
  <c r="G10"/>
  <c r="G11"/>
  <c r="G12"/>
  <c r="G13"/>
  <c r="G14"/>
  <c r="G7" i="3" l="1"/>
  <c r="G8"/>
  <c r="G9"/>
  <c r="G10"/>
  <c r="G11"/>
  <c r="G12"/>
  <c r="G13"/>
  <c r="G14" i="24"/>
  <c r="G6" i="3"/>
  <c r="G7" i="16" l="1"/>
  <c r="G8"/>
  <c r="G9"/>
  <c r="G10"/>
  <c r="G11"/>
  <c r="G12"/>
  <c r="G13"/>
  <c r="G14"/>
  <c r="G6"/>
  <c r="D15" i="19" l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5"/>
  <c r="D15" i="18" l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5"/>
  <c r="AA15" i="26" l="1"/>
  <c r="P15"/>
  <c r="K15"/>
  <c r="J15"/>
  <c r="I15"/>
  <c r="H15"/>
  <c r="E15"/>
  <c r="C15"/>
  <c r="D15" l="1"/>
  <c r="F15"/>
  <c r="L15"/>
  <c r="L16" s="1"/>
  <c r="N15"/>
  <c r="N16" s="1"/>
  <c r="Q15"/>
  <c r="S15"/>
  <c r="U15"/>
  <c r="W15"/>
  <c r="Y15"/>
  <c r="AC15"/>
  <c r="AH15"/>
  <c r="AJ15"/>
  <c r="AL15"/>
  <c r="AN15"/>
  <c r="AR15"/>
  <c r="AS7"/>
  <c r="AS8"/>
  <c r="AS10"/>
  <c r="AS11"/>
  <c r="AS12"/>
  <c r="AS13"/>
  <c r="AS14"/>
  <c r="AP15"/>
  <c r="AS9" l="1"/>
  <c r="G15"/>
  <c r="S17" s="1"/>
  <c r="AS6"/>
  <c r="AR16"/>
  <c r="AJ16"/>
  <c r="Q16"/>
  <c r="Y16" l="1"/>
  <c r="AN16"/>
  <c r="S16"/>
  <c r="AH16"/>
  <c r="AL16"/>
  <c r="AP16"/>
  <c r="D15" i="23"/>
  <c r="E15"/>
  <c r="F15"/>
  <c r="G15"/>
  <c r="H15"/>
  <c r="I15"/>
  <c r="J15"/>
  <c r="K15"/>
  <c r="L15"/>
  <c r="M15"/>
  <c r="N15"/>
  <c r="O15"/>
  <c r="O16" s="1"/>
  <c r="P15"/>
  <c r="Q15"/>
  <c r="R15"/>
  <c r="S15"/>
  <c r="T15"/>
  <c r="U15"/>
  <c r="S16" s="1"/>
  <c r="V15"/>
  <c r="W15"/>
  <c r="X15"/>
  <c r="Y15"/>
  <c r="Z15"/>
  <c r="AA15"/>
  <c r="C15"/>
  <c r="D15" i="2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2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W16" i="21"/>
  <c r="W16" i="19"/>
  <c r="V16"/>
  <c r="W16" i="18"/>
  <c r="D15" i="16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17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1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1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10"/>
  <c r="E15"/>
  <c r="F15"/>
  <c r="G15"/>
  <c r="W16" s="1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V16"/>
  <c r="D15" i="9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V16" s="1"/>
  <c r="W15"/>
  <c r="W16" s="1"/>
  <c r="X15"/>
  <c r="Y15"/>
  <c r="Z15"/>
  <c r="AA15"/>
  <c r="D15" i="8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7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V16" s="1"/>
  <c r="W15"/>
  <c r="W16" s="1"/>
  <c r="X15"/>
  <c r="Y15"/>
  <c r="Z15"/>
  <c r="AA15"/>
  <c r="D15" i="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W16"/>
  <c r="P17"/>
  <c r="D15" i="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D15" i="3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D15" i="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M15" i="24"/>
  <c r="P15"/>
  <c r="N15"/>
  <c r="J15"/>
  <c r="T15"/>
  <c r="C15"/>
  <c r="AA15" i="25"/>
  <c r="Z15"/>
  <c r="Y15"/>
  <c r="X15"/>
  <c r="W15"/>
  <c r="V15"/>
  <c r="U15"/>
  <c r="T15"/>
  <c r="S15"/>
  <c r="R15"/>
  <c r="Q15"/>
  <c r="P15"/>
  <c r="O15"/>
  <c r="M15"/>
  <c r="L15"/>
  <c r="K15"/>
  <c r="J15"/>
  <c r="I15"/>
  <c r="F15"/>
  <c r="E15"/>
  <c r="D15"/>
  <c r="C15"/>
  <c r="G15"/>
  <c r="AA15" i="24"/>
  <c r="Z15"/>
  <c r="Y15"/>
  <c r="X15"/>
  <c r="L15"/>
  <c r="P17" i="10" l="1"/>
  <c r="O15" i="24"/>
  <c r="E15"/>
  <c r="I15"/>
  <c r="K15"/>
  <c r="Q15"/>
  <c r="S15"/>
  <c r="U15"/>
  <c r="W15"/>
  <c r="V16" i="3"/>
  <c r="R15" i="24"/>
  <c r="V15"/>
  <c r="P16" i="23"/>
  <c r="H15" i="24"/>
  <c r="D15"/>
  <c r="F15"/>
  <c r="W16" i="25"/>
  <c r="M16" i="23"/>
  <c r="L16"/>
  <c r="L16" i="25"/>
  <c r="M16"/>
  <c r="P17"/>
  <c r="V16"/>
  <c r="P17" i="19"/>
  <c r="P17" i="18"/>
  <c r="V16"/>
  <c r="P17" i="14"/>
  <c r="P17" i="9"/>
  <c r="P17" i="8"/>
  <c r="P17" i="7"/>
  <c r="V16" i="5"/>
  <c r="P17" i="4"/>
  <c r="V16"/>
  <c r="P17" i="3"/>
  <c r="P17" i="1"/>
  <c r="V16"/>
  <c r="P16" i="25"/>
  <c r="S16"/>
  <c r="X16"/>
  <c r="Y16"/>
  <c r="Z16"/>
  <c r="AA16"/>
  <c r="O16"/>
  <c r="L16" i="24"/>
  <c r="M16"/>
  <c r="G15" l="1"/>
  <c r="W16" s="1"/>
  <c r="W16" i="23"/>
  <c r="V16"/>
  <c r="P17"/>
  <c r="X16"/>
  <c r="Y16"/>
  <c r="AA16"/>
  <c r="O16" i="24" l="1"/>
  <c r="X16"/>
  <c r="AA16"/>
  <c r="V16"/>
  <c r="Z16"/>
  <c r="P16"/>
  <c r="Y16"/>
  <c r="P17"/>
  <c r="S16"/>
  <c r="C15" i="22"/>
  <c r="M16" s="1"/>
  <c r="V16" i="21"/>
  <c r="C15"/>
  <c r="L16" i="22" l="1"/>
  <c r="P17"/>
  <c r="W16"/>
  <c r="V16"/>
  <c r="P17" i="21"/>
  <c r="L16"/>
  <c r="M16"/>
  <c r="P16" i="22"/>
  <c r="S16"/>
  <c r="X16"/>
  <c r="Y16"/>
  <c r="Z16"/>
  <c r="AA16"/>
  <c r="O16"/>
  <c r="P16" i="21"/>
  <c r="S16"/>
  <c r="X16"/>
  <c r="Y16"/>
  <c r="Z16"/>
  <c r="AA16"/>
  <c r="O16"/>
  <c r="AA15" i="20" l="1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G15"/>
  <c r="L16" l="1"/>
  <c r="M16"/>
  <c r="W16"/>
  <c r="V16"/>
  <c r="P17"/>
  <c r="P16"/>
  <c r="S16"/>
  <c r="X16"/>
  <c r="Y16"/>
  <c r="Z16"/>
  <c r="AA16"/>
  <c r="O16"/>
  <c r="M16" i="19" l="1"/>
  <c r="L16"/>
  <c r="P16" l="1"/>
  <c r="S16"/>
  <c r="X16"/>
  <c r="Y16"/>
  <c r="Z16"/>
  <c r="AA16"/>
  <c r="O16"/>
  <c r="M16" i="18" l="1"/>
  <c r="L16"/>
  <c r="P16" l="1"/>
  <c r="S16"/>
  <c r="X16"/>
  <c r="Y16"/>
  <c r="Z16"/>
  <c r="AA16"/>
  <c r="O16"/>
  <c r="C15" i="17" l="1"/>
  <c r="M16" s="1"/>
  <c r="L16" l="1"/>
  <c r="W16"/>
  <c r="V16"/>
  <c r="P17"/>
  <c r="P16"/>
  <c r="S16"/>
  <c r="X16"/>
  <c r="Y16"/>
  <c r="Z16"/>
  <c r="AA16"/>
  <c r="O16"/>
  <c r="C15" i="16" l="1"/>
  <c r="M16" s="1"/>
  <c r="L16" l="1"/>
  <c r="W16"/>
  <c r="V16"/>
  <c r="P17"/>
  <c r="P16"/>
  <c r="S16"/>
  <c r="X16"/>
  <c r="Y16"/>
  <c r="Z16"/>
  <c r="AA16"/>
  <c r="O16"/>
  <c r="M16" i="15"/>
  <c r="L16" l="1"/>
  <c r="W16"/>
  <c r="V16"/>
  <c r="P17"/>
  <c r="P16"/>
  <c r="S16"/>
  <c r="X16"/>
  <c r="Y16"/>
  <c r="Z16"/>
  <c r="AA16"/>
  <c r="O16"/>
  <c r="M16" i="14"/>
  <c r="L16" l="1"/>
  <c r="W16"/>
  <c r="V16"/>
  <c r="P16"/>
  <c r="S16"/>
  <c r="X16"/>
  <c r="Y16"/>
  <c r="Z16"/>
  <c r="AA16"/>
  <c r="O16"/>
  <c r="AA15" i="13" l="1"/>
  <c r="AA16" s="1"/>
  <c r="Z15"/>
  <c r="Z16" s="1"/>
  <c r="Y15"/>
  <c r="Y16" s="1"/>
  <c r="X15"/>
  <c r="X16" s="1"/>
  <c r="W15"/>
  <c r="W16" s="1"/>
  <c r="V15"/>
  <c r="V16" s="1"/>
  <c r="U15"/>
  <c r="T15"/>
  <c r="S15"/>
  <c r="S16" s="1"/>
  <c r="R15"/>
  <c r="Q15"/>
  <c r="P15"/>
  <c r="O15"/>
  <c r="P17" s="1"/>
  <c r="N15"/>
  <c r="M15"/>
  <c r="L15"/>
  <c r="K15"/>
  <c r="J15"/>
  <c r="I15"/>
  <c r="H15"/>
  <c r="F15"/>
  <c r="E15"/>
  <c r="D15"/>
  <c r="C15"/>
  <c r="G16"/>
  <c r="P16" l="1"/>
  <c r="L16"/>
  <c r="M16"/>
  <c r="O16"/>
  <c r="C15" i="12"/>
  <c r="M16" s="1"/>
  <c r="L16" l="1"/>
  <c r="P17"/>
  <c r="V16"/>
  <c r="W16"/>
  <c r="P16"/>
  <c r="S16"/>
  <c r="X16"/>
  <c r="Y16"/>
  <c r="Z16"/>
  <c r="AA16"/>
  <c r="O16"/>
  <c r="C15" i="11" l="1"/>
  <c r="L16" l="1"/>
  <c r="M16"/>
  <c r="P17"/>
  <c r="P16"/>
  <c r="S16"/>
  <c r="V16"/>
  <c r="W16"/>
  <c r="X16"/>
  <c r="Y16"/>
  <c r="Z16"/>
  <c r="AA16"/>
  <c r="O16"/>
  <c r="C15" i="10" l="1"/>
  <c r="M16" s="1"/>
  <c r="L16" l="1"/>
  <c r="P16"/>
  <c r="S16"/>
  <c r="X16"/>
  <c r="Y16"/>
  <c r="Z16"/>
  <c r="AA16"/>
  <c r="O16"/>
  <c r="C15" i="9"/>
  <c r="M16" s="1"/>
  <c r="C15" i="8"/>
  <c r="M16" s="1"/>
  <c r="L16" l="1"/>
  <c r="L16" i="9"/>
  <c r="W16" i="8"/>
  <c r="V16"/>
  <c r="P16" i="9"/>
  <c r="S16"/>
  <c r="X16"/>
  <c r="Y16"/>
  <c r="Z16"/>
  <c r="AA16"/>
  <c r="O16"/>
  <c r="P16" i="8"/>
  <c r="S16"/>
  <c r="X16"/>
  <c r="Y16"/>
  <c r="Z16"/>
  <c r="AA16"/>
  <c r="O16"/>
  <c r="C15" i="7"/>
  <c r="M16" s="1"/>
  <c r="L16" l="1"/>
  <c r="P16"/>
  <c r="S16"/>
  <c r="X16"/>
  <c r="Y16"/>
  <c r="Z16"/>
  <c r="AA16"/>
  <c r="O16"/>
  <c r="AA15" i="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G15"/>
  <c r="L16" l="1"/>
  <c r="M16"/>
  <c r="W16"/>
  <c r="P17"/>
  <c r="V16"/>
  <c r="P16"/>
  <c r="S16"/>
  <c r="X16"/>
  <c r="Y16"/>
  <c r="Z16"/>
  <c r="AA16"/>
  <c r="O16"/>
  <c r="C15" i="5" l="1"/>
  <c r="M16" s="1"/>
  <c r="L16" l="1"/>
  <c r="P16"/>
  <c r="S16"/>
  <c r="X16"/>
  <c r="Y16"/>
  <c r="Z16"/>
  <c r="AA16"/>
  <c r="O16"/>
  <c r="C15" i="4" l="1"/>
  <c r="M16" s="1"/>
  <c r="L16" l="1"/>
  <c r="P16"/>
  <c r="S16"/>
  <c r="X16"/>
  <c r="Y16"/>
  <c r="Z16"/>
  <c r="AA16"/>
  <c r="O16"/>
  <c r="C15" i="3"/>
  <c r="M16" s="1"/>
  <c r="L16" l="1"/>
  <c r="P16"/>
  <c r="S16"/>
  <c r="X16"/>
  <c r="Y16"/>
  <c r="Z16"/>
  <c r="AA16"/>
  <c r="O16"/>
  <c r="C15" i="2" l="1"/>
  <c r="M16" s="1"/>
  <c r="L16" l="1"/>
  <c r="P17"/>
  <c r="W16"/>
  <c r="V16"/>
  <c r="P16"/>
  <c r="S16"/>
  <c r="X16"/>
  <c r="Y16"/>
  <c r="Z16"/>
  <c r="AA16"/>
  <c r="O16"/>
  <c r="C15" i="1" l="1"/>
  <c r="S16" l="1"/>
  <c r="L16"/>
  <c r="AA16"/>
  <c r="P16"/>
  <c r="Y16"/>
  <c r="Z16"/>
  <c r="X16"/>
  <c r="M16"/>
  <c r="O16"/>
</calcChain>
</file>

<file path=xl/sharedStrings.xml><?xml version="1.0" encoding="utf-8"?>
<sst xmlns="http://schemas.openxmlformats.org/spreadsheetml/2006/main" count="1427" uniqueCount="84">
  <si>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</si>
  <si>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</si>
  <si>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</si>
  <si>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</si>
  <si>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</si>
  <si>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</si>
  <si>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</si>
  <si>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</si>
  <si>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</si>
  <si>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</si>
  <si>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</si>
  <si>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</si>
  <si>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</si>
  <si>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</si>
  <si>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</si>
  <si>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</si>
  <si>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</si>
  <si>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</si>
  <si>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</si>
  <si>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</si>
  <si>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</si>
  <si>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</si>
  <si>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</si>
  <si>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</si>
  <si>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</si>
  <si>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</si>
  <si>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</si>
  <si>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</si>
  <si>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</si>
  <si>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</si>
  <si>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</si>
  <si>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</si>
  <si>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</si>
  <si>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</si>
  <si>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</si>
  <si>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</si>
  <si>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</si>
  <si>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</si>
  <si>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t xml:space="preserve"> تراكتوري لانس دار</t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</si>
  <si>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</si>
  <si>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</si>
  <si>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</si>
  <si>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</si>
  <si>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</si>
  <si>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>سطح غير قابل مكانيزه</t>
  </si>
  <si>
    <t>سطح غير مكانيزه</t>
  </si>
  <si>
    <t>باغات درجه 3  :  باغاتي كه امكان تردد  تراكتور در داخل آنها موجود ندارد وعمليات فقط با دستگاههاي پرتابل  يا ثابت انجام ميگردد.</t>
  </si>
  <si>
    <t xml:space="preserve"> باغات درجه 1 = باغاتي كه امكان فعاليت در بين رديفها با اكثر تراكتورهاي معمول ( كمرشكن و غيركمرشكن مانند 285) وجود دارد.</t>
  </si>
  <si>
    <t xml:space="preserve">  باغات درجه 2 = باغاتي كه امكان فعاليت فقط با تراكتورهاي كوچك باغي مانند كمرشكنها در آنها وجود دارد.</t>
  </si>
  <si>
    <t xml:space="preserve">  باغات درجه 3 = باغاتي كه امكان تردد تراكتور در داخل آنها نبوده و فقط عملياتهاي ماشيني با دستگاههاي پرتابل يا ثابت انجام ميگيرد.</t>
  </si>
  <si>
    <t>درجه مكانيزاسيون تهيه بستر فقط براي باغات جديدالاحداث بوده و منظور از هرس ماشيني انجام عمليات هرس با ماشينهاي موتوري اعم از برقي،پنوماتيكي و ... ميباشد.</t>
  </si>
  <si>
    <r>
      <t xml:space="preserve">باغات درجه  1  :  باغاتي كه امكان فعاليت در بين رديفها  با  اكثر </t>
    </r>
    <r>
      <rPr>
        <sz val="8"/>
        <color indexed="1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</si>
  <si>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indexed="1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</si>
  <si>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 xml:space="preserve">احداث ‌: منظور سطح </t>
    </r>
    <r>
      <rPr>
        <sz val="8"/>
        <color indexed="1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</si>
  <si>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>تهيه بستر  : سطح عمليات‌خاكورزي وچاله كني در احداث</t>
    </r>
    <r>
      <rPr>
        <sz val="8"/>
        <color indexed="1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</si>
  <si>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>هرس ماشيني  :‌ هرس با دستگاه هرس</t>
    </r>
    <r>
      <rPr>
        <sz val="8"/>
        <color indexed="1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</si>
  <si>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>باغات درجه 3  :  باغاتي كه امكان تردد  تراكتور در داخل آنها موجود ندارد</t>
  </si>
  <si>
    <t>ميانگين سمپاشي</t>
  </si>
  <si>
    <r>
      <t>وضعيت درجه مكانيز اسيون موجود محصولات عمده باغي  شهرستان</t>
    </r>
    <r>
      <rPr>
        <sz val="10"/>
        <color rgb="FFFF0000"/>
        <rFont val="B Titr"/>
        <charset val="178"/>
      </rPr>
      <t xml:space="preserve"> اصفهان</t>
    </r>
    <r>
      <rPr>
        <sz val="10"/>
        <rFont val="B Titr"/>
        <charset val="178"/>
      </rPr>
      <t xml:space="preserve"> در سال 97   </t>
    </r>
  </si>
  <si>
    <r>
      <t xml:space="preserve">وضعيت درجه مكانيز اسيون موجود محصولات عمده باغي </t>
    </r>
    <r>
      <rPr>
        <sz val="10"/>
        <color rgb="FFFF0000"/>
        <rFont val="B Titr"/>
        <charset val="178"/>
      </rPr>
      <t>استان اصفهان</t>
    </r>
    <r>
      <rPr>
        <sz val="10"/>
        <rFont val="B Titr"/>
        <charset val="178"/>
      </rPr>
      <t xml:space="preserve"> در سال 97 </t>
    </r>
  </si>
  <si>
    <r>
      <t>وضعيت درجه مكانيز اسيون موجود محصولات عمده باغي</t>
    </r>
    <r>
      <rPr>
        <sz val="10"/>
        <color rgb="FFFF0000"/>
        <rFont val="B Titr"/>
        <charset val="178"/>
      </rPr>
      <t xml:space="preserve"> استان اصفهان </t>
    </r>
    <r>
      <rPr>
        <sz val="10"/>
        <rFont val="B Titr"/>
        <charset val="178"/>
      </rPr>
      <t xml:space="preserve">در سال  97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</si>
  <si>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 xml:space="preserve">نطنز </t>
    </r>
    <r>
      <rPr>
        <sz val="10"/>
        <rFont val="B Titr"/>
        <charset val="178"/>
      </rPr>
      <t xml:space="preserve">در سال 97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</si>
  <si>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نجف آباد</t>
    </r>
    <r>
      <rPr>
        <sz val="10"/>
        <rFont val="B Titr"/>
        <charset val="178"/>
      </rPr>
      <t xml:space="preserve"> در سال 97  </t>
    </r>
  </si>
  <si>
    <r>
      <t xml:space="preserve">وضعيت درجه مكانيز اسيون موجود محصولات عمده باغي </t>
    </r>
    <r>
      <rPr>
        <sz val="10"/>
        <color indexed="10"/>
        <rFont val="B Titr"/>
        <charset val="178"/>
      </rPr>
      <t xml:space="preserve"> </t>
    </r>
    <r>
      <rPr>
        <sz val="10"/>
        <rFont val="B Titr"/>
        <charset val="178"/>
      </rPr>
      <t>شهرستان</t>
    </r>
    <r>
      <rPr>
        <sz val="10"/>
        <color indexed="10"/>
        <rFont val="B Titr"/>
        <charset val="178"/>
      </rPr>
      <t xml:space="preserve"> نایین</t>
    </r>
    <r>
      <rPr>
        <sz val="10"/>
        <rFont val="B Titr"/>
        <charset val="178"/>
      </rPr>
      <t xml:space="preserve"> در سال 97 </t>
    </r>
  </si>
  <si>
    <r>
      <t>وضعيت درجه مكانيز اسيون موجود محصولات عمده باغي  شهرستان</t>
    </r>
    <r>
      <rPr>
        <sz val="10"/>
        <color rgb="FFFF0000"/>
        <rFont val="B Titr"/>
        <charset val="178"/>
      </rPr>
      <t xml:space="preserve"> لنجان </t>
    </r>
    <r>
      <rPr>
        <sz val="10"/>
        <rFont val="B Titr"/>
        <charset val="178"/>
      </rPr>
      <t>در سال 97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</si>
  <si>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کاشان</t>
    </r>
    <r>
      <rPr>
        <sz val="10"/>
        <rFont val="B Titr"/>
        <charset val="178"/>
      </rPr>
      <t xml:space="preserve"> در سال 97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</si>
  <si>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فریدونشهر</t>
    </r>
    <r>
      <rPr>
        <sz val="10"/>
        <rFont val="B Titr"/>
        <charset val="178"/>
      </rPr>
      <t xml:space="preserve"> در سال 97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</si>
  <si>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فریدن</t>
    </r>
    <r>
      <rPr>
        <sz val="10"/>
        <rFont val="B Titr"/>
        <charset val="178"/>
      </rPr>
      <t xml:space="preserve"> در سال 97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</si>
  <si>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شاهین شهر و میمه</t>
    </r>
    <r>
      <rPr>
        <sz val="10"/>
        <rFont val="B Titr"/>
        <charset val="178"/>
      </rPr>
      <t xml:space="preserve"> در سال 97 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</si>
  <si>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 xml:space="preserve">سمیرم </t>
    </r>
    <r>
      <rPr>
        <sz val="10"/>
        <rFont val="B Titr"/>
        <charset val="178"/>
      </rPr>
      <t xml:space="preserve">در سال 97   </t>
    </r>
  </si>
  <si>
    <r>
      <t xml:space="preserve"> درجه مكانيز اسيون موجود محصولات عمده باغي  شهرستان </t>
    </r>
    <r>
      <rPr>
        <sz val="10"/>
        <color rgb="FFFF0000"/>
        <rFont val="B Titr"/>
        <charset val="178"/>
      </rPr>
      <t>دهاقان</t>
    </r>
    <r>
      <rPr>
        <sz val="10"/>
        <rFont val="B Titr"/>
        <charset val="178"/>
      </rPr>
      <t xml:space="preserve"> در سال 97</t>
    </r>
  </si>
  <si>
    <r>
      <t xml:space="preserve">وضعيت درجه مكانيز اسيون موجود محصولات عمده باغي  شهرستان  </t>
    </r>
    <r>
      <rPr>
        <sz val="10"/>
        <color rgb="FFFF0000"/>
        <rFont val="B Titr"/>
        <charset val="178"/>
      </rPr>
      <t xml:space="preserve">خوانسار </t>
    </r>
    <r>
      <rPr>
        <sz val="10"/>
        <rFont val="B Titr"/>
        <charset val="178"/>
      </rPr>
      <t xml:space="preserve">در سال 97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</si>
  <si>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خمینی شهر</t>
    </r>
    <r>
      <rPr>
        <sz val="10"/>
        <rFont val="B Titr"/>
        <charset val="178"/>
      </rPr>
      <t xml:space="preserve"> در سال 97 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</si>
  <si>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 xml:space="preserve">چادگان </t>
    </r>
    <r>
      <rPr>
        <sz val="10"/>
        <rFont val="B Titr"/>
        <charset val="178"/>
      </rPr>
      <t xml:space="preserve">در سال 97 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</si>
  <si>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تیران و کرون</t>
    </r>
    <r>
      <rPr>
        <sz val="10"/>
        <rFont val="B Titr"/>
        <charset val="178"/>
      </rPr>
      <t xml:space="preserve"> در سال 97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</si>
  <si>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برخوار</t>
    </r>
    <r>
      <rPr>
        <sz val="10"/>
        <rFont val="B Titr"/>
        <charset val="178"/>
      </rPr>
      <t xml:space="preserve"> در سال 97   </t>
    </r>
  </si>
  <si>
    <r>
      <t>وضعيت درجه مكانيز اسيون موجود محصولات عمده باغي  شهرستان</t>
    </r>
    <r>
      <rPr>
        <sz val="10"/>
        <color rgb="FFFF0000"/>
        <rFont val="B Titr"/>
        <charset val="178"/>
      </rPr>
      <t xml:space="preserve"> اردستان</t>
    </r>
    <r>
      <rPr>
        <sz val="10"/>
        <rFont val="B Titr"/>
        <charset val="178"/>
      </rPr>
      <t xml:space="preserve"> در سال 97 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</si>
  <si>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مباركه</t>
    </r>
    <r>
      <rPr>
        <sz val="10"/>
        <rFont val="B Titr"/>
        <charset val="178"/>
      </rPr>
      <t xml:space="preserve"> در سال 97 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</si>
  <si>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 xml:space="preserve">گلپایگان </t>
    </r>
    <r>
      <rPr>
        <sz val="10"/>
        <rFont val="B Titr"/>
        <charset val="178"/>
      </rPr>
      <t>در سال 97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</si>
  <si>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فلاورجان</t>
    </r>
    <r>
      <rPr>
        <sz val="10"/>
        <rFont val="B Titr"/>
        <charset val="178"/>
      </rPr>
      <t xml:space="preserve"> در سال 97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</si>
  <si>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شهرضا</t>
    </r>
    <r>
      <rPr>
        <sz val="10"/>
        <rFont val="B Titr"/>
        <charset val="178"/>
      </rPr>
      <t xml:space="preserve"> در سال 97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</si>
  <si>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خوروبیابانک</t>
    </r>
    <r>
      <rPr>
        <sz val="10"/>
        <rFont val="B Titr"/>
        <charset val="178"/>
      </rPr>
      <t xml:space="preserve"> در سال 97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</si>
  <si>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>بویین میاندشت</t>
    </r>
    <r>
      <rPr>
        <sz val="10"/>
        <rFont val="B Titr"/>
        <charset val="178"/>
      </rPr>
      <t xml:space="preserve"> در سال 97   </t>
    </r>
  </si>
  <si>
    <r>
      <t xml:space="preserve">وضعيت درجه مكانيز اسيون موجود محصولات عمده باغي  شهرستان </t>
    </r>
    <r>
      <rPr>
        <sz val="10"/>
        <color rgb="FFFF0000"/>
        <rFont val="B Titr"/>
        <charset val="178"/>
      </rPr>
      <t xml:space="preserve">آران و بیدگل </t>
    </r>
    <r>
      <rPr>
        <sz val="10"/>
        <rFont val="B Titr"/>
        <charset val="178"/>
      </rPr>
      <t xml:space="preserve"> در سال 97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</si>
</sst>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11"/>
      <color theme="1"/>
      <name val="B Titr"/>
      <charset val="178"/>
    </font>
    <font>
      <sz val="8"/>
      <color rgb="FFFF0000"/>
      <name val="B Titr"/>
      <charset val="178"/>
    </font>
    <font>
      <sz val="10"/>
      <name val="B Titr"/>
      <charset val="178"/>
    </font>
    <font>
      <sz val="10"/>
      <name val="Arial"/>
      <family val="2"/>
    </font>
    <font>
      <sz val="9"/>
      <name val="B Titr"/>
      <charset val="178"/>
    </font>
    <font>
      <sz val="9"/>
      <name val="Arial"/>
      <family val="2"/>
    </font>
    <font>
      <sz val="8"/>
      <name val="Arial"/>
      <family val="2"/>
    </font>
    <font>
      <sz val="7"/>
      <color theme="1"/>
      <name val="B Titr"/>
      <charset val="178"/>
    </font>
    <font>
      <sz val="10"/>
      <color indexed="10"/>
      <name val="B Titr"/>
      <charset val="178"/>
    </font>
    <font>
      <sz val="8"/>
      <color indexed="10"/>
      <name val="B Titr"/>
      <charset val="178"/>
    </font>
    <font>
      <sz val="10"/>
      <color rgb="FFFF0000"/>
      <name val="B Titr"/>
      <charset val="178"/>
    </font>
    <font>
      <sz val="7"/>
      <color rgb="FFFF0000"/>
      <name val="B Titr"/>
      <charset val="17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41">
    <xf numFmtId="0" fontId="0" fillId="0" borderId="0" xfId="0"/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1" fontId="2" fillId="10" borderId="1" xfId="1" applyNumberFormat="1" applyFont="1" applyFill="1" applyBorder="1" applyAlignment="1" applyProtection="1">
      <alignment horizontal="center" vertical="center"/>
      <protection locked="0"/>
    </xf>
    <xf numFmtId="1" fontId="2" fillId="9" borderId="1" xfId="1" applyNumberFormat="1" applyFont="1" applyFill="1" applyBorder="1" applyAlignment="1" applyProtection="1">
      <alignment horizontal="center" vertical="center"/>
      <protection locked="0"/>
    </xf>
    <xf numFmtId="1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9" borderId="0" xfId="1" applyNumberFormat="1" applyFont="1" applyFill="1" applyBorder="1" applyAlignment="1" applyProtection="1">
      <alignment horizontal="center" vertical="center"/>
    </xf>
    <xf numFmtId="164" fontId="2" fillId="11" borderId="1" xfId="1" applyNumberFormat="1" applyFont="1" applyFill="1" applyBorder="1" applyAlignment="1" applyProtection="1">
      <alignment horizontal="center" vertical="center"/>
    </xf>
    <xf numFmtId="164" fontId="2" fillId="12" borderId="1" xfId="1" applyNumberFormat="1" applyFont="1" applyFill="1" applyBorder="1" applyAlignment="1" applyProtection="1">
      <alignment horizontal="center" vertical="center"/>
    </xf>
    <xf numFmtId="1" fontId="2" fillId="1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" fontId="2" fillId="1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readingOrder="2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4" fillId="12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4" fillId="9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164" fontId="4" fillId="12" borderId="1" xfId="1" applyNumberFormat="1" applyFont="1" applyFill="1" applyBorder="1" applyAlignment="1" applyProtection="1">
      <alignment horizontal="center" vertical="center"/>
    </xf>
    <xf numFmtId="164" fontId="4" fillId="11" borderId="1" xfId="1" applyNumberFormat="1" applyFont="1" applyFill="1" applyBorder="1" applyAlignment="1" applyProtection="1">
      <alignment horizontal="center" vertical="center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11" fillId="0" borderId="0" xfId="1" applyFont="1" applyProtection="1">
      <protection locked="0"/>
    </xf>
    <xf numFmtId="164" fontId="4" fillId="6" borderId="1" xfId="1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3" applyNumberFormat="1" applyFont="1" applyFill="1" applyBorder="1" applyAlignment="1" applyProtection="1">
      <alignment horizontal="center" vertical="center"/>
      <protection locked="0"/>
    </xf>
    <xf numFmtId="1" fontId="2" fillId="3" borderId="1" xfId="3" applyNumberFormat="1" applyFont="1" applyFill="1" applyBorder="1" applyAlignment="1" applyProtection="1">
      <alignment horizontal="center" vertical="center"/>
      <protection locked="0"/>
    </xf>
    <xf numFmtId="1" fontId="2" fillId="12" borderId="1" xfId="3" applyNumberFormat="1" applyFont="1" applyFill="1" applyBorder="1" applyAlignment="1" applyProtection="1">
      <alignment horizontal="center" vertical="center"/>
      <protection locked="0"/>
    </xf>
    <xf numFmtId="1" fontId="2" fillId="10" borderId="1" xfId="3" applyNumberFormat="1" applyFont="1" applyFill="1" applyBorder="1" applyAlignment="1" applyProtection="1">
      <alignment horizontal="center" vertical="center"/>
      <protection locked="0"/>
    </xf>
    <xf numFmtId="1" fontId="2" fillId="9" borderId="1" xfId="3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 readingOrder="2"/>
    </xf>
    <xf numFmtId="164" fontId="2" fillId="8" borderId="1" xfId="3" applyNumberFormat="1" applyFont="1" applyFill="1" applyBorder="1" applyAlignment="1" applyProtection="1">
      <alignment horizontal="center" vertical="center"/>
      <protection locked="0"/>
    </xf>
    <xf numFmtId="164" fontId="2" fillId="2" borderId="1" xfId="3" applyNumberFormat="1" applyFont="1" applyFill="1" applyBorder="1" applyAlignment="1" applyProtection="1">
      <alignment vertical="center"/>
      <protection locked="0"/>
    </xf>
    <xf numFmtId="164" fontId="2" fillId="3" borderId="1" xfId="3" applyNumberFormat="1" applyFont="1" applyFill="1" applyBorder="1" applyAlignment="1" applyProtection="1">
      <alignment horizontal="center" vertical="center"/>
      <protection locked="0"/>
    </xf>
    <xf numFmtId="1" fontId="2" fillId="5" borderId="1" xfId="3" applyNumberFormat="1" applyFont="1" applyFill="1" applyBorder="1" applyAlignment="1" applyProtection="1">
      <alignment horizontal="center" vertical="center"/>
      <protection locked="0"/>
    </xf>
    <xf numFmtId="1" fontId="2" fillId="8" borderId="1" xfId="3" applyNumberFormat="1" applyFont="1" applyFill="1" applyBorder="1" applyAlignment="1" applyProtection="1">
      <alignment horizontal="center" vertical="center"/>
      <protection locked="0"/>
    </xf>
    <xf numFmtId="164" fontId="2" fillId="0" borderId="1" xfId="3" applyNumberFormat="1" applyFont="1" applyBorder="1" applyAlignment="1" applyProtection="1">
      <alignment horizontal="center" vertical="center"/>
      <protection locked="0"/>
    </xf>
    <xf numFmtId="164" fontId="2" fillId="12" borderId="1" xfId="3" applyNumberFormat="1" applyFont="1" applyFill="1" applyBorder="1" applyAlignment="1" applyProtection="1">
      <alignment horizontal="center" vertical="center"/>
    </xf>
    <xf numFmtId="164" fontId="2" fillId="11" borderId="1" xfId="3" applyNumberFormat="1" applyFont="1" applyFill="1" applyBorder="1" applyAlignment="1" applyProtection="1">
      <alignment horizontal="center" vertical="center"/>
    </xf>
    <xf numFmtId="164" fontId="2" fillId="7" borderId="1" xfId="3" applyNumberFormat="1" applyFont="1" applyFill="1" applyBorder="1" applyAlignment="1" applyProtection="1">
      <alignment horizontal="center" vertical="center"/>
    </xf>
    <xf numFmtId="0" fontId="3" fillId="0" borderId="0" xfId="3" applyFont="1" applyProtection="1">
      <protection locked="0"/>
    </xf>
    <xf numFmtId="164" fontId="2" fillId="6" borderId="1" xfId="3" applyNumberFormat="1" applyFont="1" applyFill="1" applyBorder="1" applyAlignment="1" applyProtection="1">
      <alignment horizontal="center" vertical="center"/>
    </xf>
    <xf numFmtId="164" fontId="2" fillId="9" borderId="0" xfId="3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readingOrder="2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1" xfId="1" applyNumberFormat="1" applyFont="1" applyFill="1" applyBorder="1" applyAlignment="1" applyProtection="1">
      <alignment horizontal="center" vertical="center"/>
      <protection locked="0"/>
    </xf>
    <xf numFmtId="164" fontId="2" fillId="8" borderId="13" xfId="1" applyNumberFormat="1" applyFont="1" applyFill="1" applyBorder="1" applyAlignment="1" applyProtection="1">
      <alignment horizontal="center" vertical="center"/>
      <protection locked="0"/>
    </xf>
    <xf numFmtId="164" fontId="2" fillId="8" borderId="6" xfId="1" applyNumberFormat="1" applyFont="1" applyFill="1" applyBorder="1" applyAlignment="1" applyProtection="1">
      <alignment horizontal="center" vertical="center"/>
      <protection locked="0"/>
    </xf>
    <xf numFmtId="164" fontId="2" fillId="6" borderId="0" xfId="1" applyNumberFormat="1" applyFont="1" applyFill="1" applyBorder="1" applyAlignment="1" applyProtection="1">
      <alignment horizontal="center" vertical="center"/>
    </xf>
    <xf numFmtId="164" fontId="2" fillId="9" borderId="4" xfId="1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/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1" fontId="2" fillId="15" borderId="1" xfId="1" applyNumberFormat="1" applyFont="1" applyFill="1" applyBorder="1" applyAlignment="1" applyProtection="1">
      <alignment horizontal="center" vertical="center"/>
      <protection locked="0"/>
    </xf>
    <xf numFmtId="1" fontId="4" fillId="4" borderId="13" xfId="1" applyNumberFormat="1" applyFont="1" applyFill="1" applyBorder="1" applyAlignment="1" applyProtection="1">
      <alignment horizontal="center" vertical="center"/>
      <protection locked="0"/>
    </xf>
    <xf numFmtId="1" fontId="4" fillId="3" borderId="1" xfId="1" applyNumberFormat="1" applyFont="1" applyFill="1" applyBorder="1" applyAlignment="1" applyProtection="1">
      <alignment horizontal="center" vertical="center"/>
      <protection locked="0"/>
    </xf>
    <xf numFmtId="1" fontId="4" fillId="10" borderId="1" xfId="1" applyNumberFormat="1" applyFont="1" applyFill="1" applyBorder="1" applyAlignment="1" applyProtection="1">
      <alignment horizontal="center" vertical="center"/>
      <protection locked="0"/>
    </xf>
    <xf numFmtId="1" fontId="4" fillId="5" borderId="1" xfId="2" applyNumberFormat="1" applyFont="1" applyFill="1" applyBorder="1" applyAlignment="1" applyProtection="1">
      <alignment horizontal="center" vertical="center"/>
      <protection locked="0"/>
    </xf>
    <xf numFmtId="1" fontId="4" fillId="3" borderId="13" xfId="1" applyNumberFormat="1" applyFont="1" applyFill="1" applyBorder="1" applyAlignment="1" applyProtection="1">
      <alignment horizontal="center" vertical="center"/>
      <protection locked="0"/>
    </xf>
    <xf numFmtId="1" fontId="4" fillId="4" borderId="1" xfId="1" applyNumberFormat="1" applyFont="1" applyFill="1" applyBorder="1" applyAlignment="1" applyProtection="1">
      <alignment horizontal="center" vertical="center"/>
      <protection locked="0"/>
    </xf>
    <xf numFmtId="1" fontId="2" fillId="12" borderId="1" xfId="1" applyNumberFormat="1" applyFont="1" applyFill="1" applyBorder="1" applyAlignment="1" applyProtection="1">
      <alignment horizontal="center" vertical="center"/>
    </xf>
    <xf numFmtId="1" fontId="16" fillId="10" borderId="1" xfId="1" applyNumberFormat="1" applyFont="1" applyFill="1" applyBorder="1" applyAlignment="1" applyProtection="1">
      <alignment horizontal="center" vertical="center"/>
      <protection locked="0"/>
    </xf>
    <xf numFmtId="1" fontId="16" fillId="12" borderId="1" xfId="1" applyNumberFormat="1" applyFont="1" applyFill="1" applyBorder="1" applyAlignment="1" applyProtection="1">
      <alignment horizontal="center" vertical="center"/>
      <protection locked="0"/>
    </xf>
    <xf numFmtId="1" fontId="16" fillId="13" borderId="1" xfId="0" applyNumberFormat="1" applyFont="1" applyFill="1" applyBorder="1" applyAlignment="1" applyProtection="1">
      <alignment horizontal="center" vertical="center"/>
      <protection locked="0"/>
    </xf>
    <xf numFmtId="1" fontId="16" fillId="14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64" fontId="16" fillId="12" borderId="1" xfId="1" applyNumberFormat="1" applyFont="1" applyFill="1" applyBorder="1" applyAlignment="1" applyProtection="1">
      <alignment horizontal="center" vertical="center"/>
    </xf>
    <xf numFmtId="1" fontId="16" fillId="12" borderId="1" xfId="3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  <protection locked="0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readingOrder="2"/>
    </xf>
    <xf numFmtId="164" fontId="2" fillId="8" borderId="11" xfId="1" applyNumberFormat="1" applyFont="1" applyFill="1" applyBorder="1" applyAlignment="1" applyProtection="1">
      <alignment horizontal="center" vertical="center"/>
      <protection locked="0"/>
    </xf>
    <xf numFmtId="164" fontId="2" fillId="8" borderId="12" xfId="1" applyNumberFormat="1" applyFont="1" applyFill="1" applyBorder="1" applyAlignment="1" applyProtection="1">
      <alignment horizontal="center" vertical="center"/>
      <protection locked="0"/>
    </xf>
    <xf numFmtId="164" fontId="2" fillId="8" borderId="13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9" fillId="0" borderId="0" xfId="0" applyFont="1" applyAlignment="1" applyProtection="1">
      <alignment horizontal="center" vertical="center" readingOrder="2"/>
      <protection locked="0"/>
    </xf>
    <xf numFmtId="164" fontId="2" fillId="8" borderId="1" xfId="3" applyNumberFormat="1" applyFont="1" applyFill="1" applyBorder="1" applyAlignment="1" applyProtection="1">
      <alignment horizontal="center" vertical="center"/>
      <protection locked="0"/>
    </xf>
    <xf numFmtId="164" fontId="7" fillId="2" borderId="6" xfId="3" applyNumberFormat="1" applyFont="1" applyFill="1" applyBorder="1" applyAlignment="1" applyProtection="1">
      <alignment horizontal="center" vertical="center"/>
      <protection locked="0"/>
    </xf>
    <xf numFmtId="164" fontId="7" fillId="2" borderId="3" xfId="3" applyNumberFormat="1" applyFont="1" applyFill="1" applyBorder="1" applyAlignment="1" applyProtection="1">
      <alignment horizontal="center" vertical="center"/>
      <protection locked="0"/>
    </xf>
    <xf numFmtId="164" fontId="7" fillId="2" borderId="4" xfId="3" applyNumberFormat="1" applyFont="1" applyFill="1" applyBorder="1" applyAlignment="1" applyProtection="1">
      <alignment horizontal="center" vertical="center"/>
      <protection locked="0"/>
    </xf>
    <xf numFmtId="164" fontId="2" fillId="2" borderId="11" xfId="3" applyNumberFormat="1" applyFont="1" applyFill="1" applyBorder="1" applyAlignment="1" applyProtection="1">
      <alignment horizontal="center" vertical="center"/>
      <protection locked="0"/>
    </xf>
    <xf numFmtId="164" fontId="2" fillId="2" borderId="12" xfId="3" applyNumberFormat="1" applyFont="1" applyFill="1" applyBorder="1" applyAlignment="1" applyProtection="1">
      <alignment horizontal="center" vertical="center"/>
      <protection locked="0"/>
    </xf>
    <xf numFmtId="164" fontId="2" fillId="2" borderId="13" xfId="3" applyNumberFormat="1" applyFont="1" applyFill="1" applyBorder="1" applyAlignment="1" applyProtection="1">
      <alignment horizontal="center" vertical="center"/>
      <protection locked="0"/>
    </xf>
    <xf numFmtId="164" fontId="2" fillId="2" borderId="7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3" applyNumberFormat="1" applyFont="1" applyFill="1" applyBorder="1" applyAlignment="1" applyProtection="1">
      <alignment horizontal="center" vertical="center" wrapText="1"/>
      <protection locked="0"/>
    </xf>
    <xf numFmtId="164" fontId="2" fillId="8" borderId="11" xfId="3" applyNumberFormat="1" applyFont="1" applyFill="1" applyBorder="1" applyAlignment="1" applyProtection="1">
      <alignment horizontal="center" vertical="center"/>
      <protection locked="0"/>
    </xf>
    <xf numFmtId="164" fontId="2" fillId="8" borderId="12" xfId="3" applyNumberFormat="1" applyFont="1" applyFill="1" applyBorder="1" applyAlignment="1" applyProtection="1">
      <alignment horizontal="center" vertical="center"/>
      <protection locked="0"/>
    </xf>
    <xf numFmtId="164" fontId="2" fillId="8" borderId="13" xfId="3" applyNumberFormat="1" applyFont="1" applyFill="1" applyBorder="1" applyAlignment="1" applyProtection="1">
      <alignment horizontal="center" vertical="center"/>
      <protection locked="0"/>
    </xf>
    <xf numFmtId="164" fontId="2" fillId="2" borderId="6" xfId="3" applyNumberFormat="1" applyFont="1" applyFill="1" applyBorder="1" applyAlignment="1" applyProtection="1">
      <alignment horizontal="center" vertical="center"/>
      <protection locked="0"/>
    </xf>
    <xf numFmtId="164" fontId="2" fillId="2" borderId="3" xfId="3" applyNumberFormat="1" applyFont="1" applyFill="1" applyBorder="1" applyAlignment="1" applyProtection="1">
      <alignment horizontal="center" vertical="center"/>
      <protection locked="0"/>
    </xf>
    <xf numFmtId="164" fontId="2" fillId="2" borderId="4" xfId="3" applyNumberFormat="1" applyFont="1" applyFill="1" applyBorder="1" applyAlignment="1" applyProtection="1">
      <alignment horizontal="center" vertical="center"/>
      <protection locked="0"/>
    </xf>
    <xf numFmtId="164" fontId="2" fillId="9" borderId="6" xfId="1" applyNumberFormat="1" applyFont="1" applyFill="1" applyBorder="1" applyAlignment="1" applyProtection="1">
      <alignment horizontal="center" vertical="center"/>
      <protection locked="0"/>
    </xf>
    <xf numFmtId="164" fontId="2" fillId="9" borderId="3" xfId="1" applyNumberFormat="1" applyFont="1" applyFill="1" applyBorder="1" applyAlignment="1" applyProtection="1">
      <alignment horizontal="center" vertical="center"/>
      <protection locked="0"/>
    </xf>
    <xf numFmtId="164" fontId="2" fillId="9" borderId="4" xfId="1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C10" sqref="C10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.88671875" customWidth="1"/>
    <col min="10" max="10" width="5" customWidth="1"/>
    <col min="11" max="11" width="4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6640625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16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1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1" t="s">
        <v>20</v>
      </c>
      <c r="E5" s="1" t="s">
        <v>21</v>
      </c>
      <c r="F5" s="1" t="s">
        <v>22</v>
      </c>
      <c r="G5" s="2" t="s">
        <v>23</v>
      </c>
      <c r="H5" s="115"/>
      <c r="I5" s="1" t="s">
        <v>20</v>
      </c>
      <c r="J5" s="1" t="s">
        <v>21</v>
      </c>
      <c r="K5" s="1" t="s">
        <v>22</v>
      </c>
      <c r="L5" s="96"/>
      <c r="M5" s="96"/>
      <c r="N5" s="115"/>
      <c r="O5" s="96"/>
      <c r="P5" s="14" t="s">
        <v>38</v>
      </c>
      <c r="Q5" s="1" t="s">
        <v>24</v>
      </c>
      <c r="R5" s="1" t="s">
        <v>25</v>
      </c>
      <c r="S5" s="14" t="s">
        <v>38</v>
      </c>
      <c r="T5" s="1" t="s">
        <v>24</v>
      </c>
      <c r="U5" s="1" t="s">
        <v>25</v>
      </c>
      <c r="V5" s="1" t="s">
        <v>26</v>
      </c>
      <c r="W5" s="1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2">
        <v>5</v>
      </c>
      <c r="E6" s="52">
        <v>6</v>
      </c>
      <c r="F6" s="52">
        <v>124</v>
      </c>
      <c r="G6" s="6">
        <v>135</v>
      </c>
      <c r="H6" s="52"/>
      <c r="I6" s="52">
        <v>12000</v>
      </c>
      <c r="J6" s="52">
        <v>8500</v>
      </c>
      <c r="K6" s="52">
        <v>6000</v>
      </c>
      <c r="L6" s="20">
        <v>0</v>
      </c>
      <c r="M6" s="20">
        <v>0</v>
      </c>
      <c r="N6" s="52"/>
      <c r="O6" s="11">
        <v>40</v>
      </c>
      <c r="P6" s="6">
        <v>50</v>
      </c>
      <c r="Q6" s="6">
        <v>35</v>
      </c>
      <c r="R6" s="6">
        <v>100</v>
      </c>
      <c r="S6" s="11">
        <v>25</v>
      </c>
      <c r="T6" s="11"/>
      <c r="U6" s="11">
        <v>100</v>
      </c>
      <c r="V6" s="81">
        <v>60</v>
      </c>
      <c r="W6" s="81">
        <v>30</v>
      </c>
      <c r="X6" s="12"/>
      <c r="Y6" s="12"/>
      <c r="Z6" s="12">
        <v>3</v>
      </c>
      <c r="AA6" s="12"/>
    </row>
    <row r="7" spans="1:27" ht="15">
      <c r="A7" s="5">
        <v>2</v>
      </c>
      <c r="B7" s="3" t="s">
        <v>29</v>
      </c>
      <c r="C7" s="4">
        <v>0</v>
      </c>
      <c r="D7" s="52">
        <v>5</v>
      </c>
      <c r="E7" s="52">
        <v>15</v>
      </c>
      <c r="F7" s="52">
        <v>40</v>
      </c>
      <c r="G7" s="6">
        <v>60</v>
      </c>
      <c r="H7" s="52"/>
      <c r="I7" s="52">
        <v>11000</v>
      </c>
      <c r="J7" s="52">
        <v>8000</v>
      </c>
      <c r="K7" s="52">
        <v>6000</v>
      </c>
      <c r="L7" s="20">
        <v>0</v>
      </c>
      <c r="M7" s="20">
        <v>0</v>
      </c>
      <c r="N7" s="52"/>
      <c r="O7" s="11">
        <v>35</v>
      </c>
      <c r="P7" s="6">
        <v>25</v>
      </c>
      <c r="Q7" s="6">
        <v>0</v>
      </c>
      <c r="R7" s="6">
        <v>15</v>
      </c>
      <c r="S7" s="11">
        <v>20</v>
      </c>
      <c r="T7" s="11"/>
      <c r="U7" s="11">
        <v>10</v>
      </c>
      <c r="V7" s="81">
        <v>0</v>
      </c>
      <c r="W7" s="81">
        <v>0</v>
      </c>
      <c r="X7" s="12"/>
      <c r="Y7" s="12"/>
      <c r="Z7" s="12">
        <v>6</v>
      </c>
      <c r="AA7" s="12"/>
    </row>
    <row r="8" spans="1:27" ht="15">
      <c r="A8" s="5">
        <v>3</v>
      </c>
      <c r="B8" s="3" t="s">
        <v>30</v>
      </c>
      <c r="C8" s="4">
        <v>0</v>
      </c>
      <c r="D8" s="52">
        <v>9</v>
      </c>
      <c r="E8" s="52">
        <v>32</v>
      </c>
      <c r="F8" s="52">
        <v>295</v>
      </c>
      <c r="G8" s="6">
        <v>336</v>
      </c>
      <c r="H8" s="52"/>
      <c r="I8" s="52">
        <v>1200</v>
      </c>
      <c r="J8" s="52">
        <v>1000</v>
      </c>
      <c r="K8" s="52">
        <v>800</v>
      </c>
      <c r="L8" s="20">
        <v>2</v>
      </c>
      <c r="M8" s="20">
        <v>2</v>
      </c>
      <c r="N8" s="52"/>
      <c r="O8" s="11">
        <v>330</v>
      </c>
      <c r="P8" s="6">
        <v>180</v>
      </c>
      <c r="Q8" s="6">
        <v>15</v>
      </c>
      <c r="R8" s="6">
        <v>30</v>
      </c>
      <c r="S8" s="11">
        <v>60</v>
      </c>
      <c r="T8" s="11"/>
      <c r="U8" s="11">
        <v>40</v>
      </c>
      <c r="V8" s="81">
        <v>220</v>
      </c>
      <c r="W8" s="81">
        <v>90</v>
      </c>
      <c r="X8" s="12"/>
      <c r="Y8" s="12"/>
      <c r="Z8" s="12">
        <v>40</v>
      </c>
      <c r="AA8" s="12"/>
    </row>
    <row r="9" spans="1:27" ht="15">
      <c r="A9" s="5">
        <v>4</v>
      </c>
      <c r="B9" s="3" t="s">
        <v>31</v>
      </c>
      <c r="C9" s="4">
        <v>0</v>
      </c>
      <c r="D9" s="52">
        <v>0</v>
      </c>
      <c r="E9" s="52">
        <v>42</v>
      </c>
      <c r="F9" s="52">
        <v>310</v>
      </c>
      <c r="G9" s="6">
        <v>252</v>
      </c>
      <c r="H9" s="52"/>
      <c r="I9" s="52">
        <v>0</v>
      </c>
      <c r="J9" s="52">
        <v>800</v>
      </c>
      <c r="K9" s="52">
        <v>600</v>
      </c>
      <c r="L9" s="20">
        <v>0</v>
      </c>
      <c r="M9" s="20">
        <v>0</v>
      </c>
      <c r="N9" s="52"/>
      <c r="O9" s="11">
        <v>120</v>
      </c>
      <c r="P9" s="6">
        <v>150</v>
      </c>
      <c r="Q9" s="6">
        <v>30</v>
      </c>
      <c r="R9" s="6">
        <v>15</v>
      </c>
      <c r="S9" s="11">
        <v>20</v>
      </c>
      <c r="T9" s="11"/>
      <c r="U9" s="11">
        <v>20</v>
      </c>
      <c r="V9" s="81">
        <v>130</v>
      </c>
      <c r="W9" s="81">
        <v>50</v>
      </c>
      <c r="X9" s="12"/>
      <c r="Y9" s="12"/>
      <c r="Z9" s="12">
        <v>5</v>
      </c>
      <c r="AA9" s="12"/>
    </row>
    <row r="10" spans="1:27" ht="15">
      <c r="A10" s="5">
        <v>5</v>
      </c>
      <c r="B10" s="3" t="s">
        <v>32</v>
      </c>
      <c r="C10" s="4">
        <v>0</v>
      </c>
      <c r="D10" s="52">
        <v>6</v>
      </c>
      <c r="E10" s="52">
        <v>8</v>
      </c>
      <c r="F10" s="52">
        <v>180</v>
      </c>
      <c r="G10" s="6">
        <v>194</v>
      </c>
      <c r="H10" s="52"/>
      <c r="I10" s="52">
        <v>800</v>
      </c>
      <c r="J10" s="52">
        <v>700</v>
      </c>
      <c r="K10" s="52">
        <v>500</v>
      </c>
      <c r="L10" s="20">
        <v>3</v>
      </c>
      <c r="M10" s="20">
        <v>3</v>
      </c>
      <c r="N10" s="52"/>
      <c r="O10" s="11">
        <v>180</v>
      </c>
      <c r="P10" s="6">
        <v>80</v>
      </c>
      <c r="Q10" s="6">
        <v>10</v>
      </c>
      <c r="R10" s="6">
        <v>30</v>
      </c>
      <c r="S10" s="11">
        <v>40</v>
      </c>
      <c r="T10" s="11"/>
      <c r="U10" s="11">
        <v>50</v>
      </c>
      <c r="V10" s="81">
        <v>180</v>
      </c>
      <c r="W10" s="81">
        <v>50</v>
      </c>
      <c r="X10" s="12"/>
      <c r="Y10" s="12"/>
      <c r="Z10" s="12">
        <v>60</v>
      </c>
      <c r="AA10" s="12"/>
    </row>
    <row r="11" spans="1:27" ht="15">
      <c r="A11" s="5">
        <v>6</v>
      </c>
      <c r="B11" s="3" t="s">
        <v>33</v>
      </c>
      <c r="C11" s="4">
        <v>30</v>
      </c>
      <c r="D11" s="52">
        <v>215</v>
      </c>
      <c r="E11" s="52">
        <v>392</v>
      </c>
      <c r="F11" s="52">
        <v>245</v>
      </c>
      <c r="G11" s="6">
        <v>852</v>
      </c>
      <c r="H11" s="52"/>
      <c r="I11" s="52">
        <v>8000</v>
      </c>
      <c r="J11" s="52">
        <v>6000</v>
      </c>
      <c r="K11" s="52">
        <v>4000</v>
      </c>
      <c r="L11" s="20">
        <v>70</v>
      </c>
      <c r="M11" s="20">
        <v>70</v>
      </c>
      <c r="N11" s="52"/>
      <c r="O11" s="11">
        <v>170</v>
      </c>
      <c r="P11" s="6">
        <v>60</v>
      </c>
      <c r="Q11" s="6">
        <v>15</v>
      </c>
      <c r="R11" s="6">
        <v>22</v>
      </c>
      <c r="S11" s="11">
        <v>30</v>
      </c>
      <c r="T11" s="11"/>
      <c r="U11" s="11">
        <v>25</v>
      </c>
      <c r="V11" s="81">
        <v>140</v>
      </c>
      <c r="W11" s="81">
        <v>120</v>
      </c>
      <c r="X11" s="12"/>
      <c r="Y11" s="12"/>
      <c r="Z11" s="12">
        <v>180</v>
      </c>
      <c r="AA11" s="12"/>
    </row>
    <row r="12" spans="1:27" ht="15">
      <c r="A12" s="5">
        <v>7</v>
      </c>
      <c r="B12" s="3" t="s">
        <v>34</v>
      </c>
      <c r="C12" s="4">
        <v>0</v>
      </c>
      <c r="D12" s="52">
        <v>63</v>
      </c>
      <c r="E12" s="52">
        <v>99</v>
      </c>
      <c r="F12" s="52">
        <v>270</v>
      </c>
      <c r="G12" s="6">
        <v>432</v>
      </c>
      <c r="H12" s="52"/>
      <c r="I12" s="52">
        <v>11000</v>
      </c>
      <c r="J12" s="52">
        <v>9000</v>
      </c>
      <c r="K12" s="52">
        <v>7000</v>
      </c>
      <c r="L12" s="20">
        <v>0</v>
      </c>
      <c r="M12" s="20">
        <v>0</v>
      </c>
      <c r="N12" s="52"/>
      <c r="O12" s="11">
        <v>320</v>
      </c>
      <c r="P12" s="6">
        <v>195</v>
      </c>
      <c r="Q12" s="6">
        <v>50</v>
      </c>
      <c r="R12" s="6">
        <v>70</v>
      </c>
      <c r="S12" s="11">
        <v>210</v>
      </c>
      <c r="T12" s="11"/>
      <c r="U12" s="11">
        <v>75</v>
      </c>
      <c r="V12" s="81">
        <v>250</v>
      </c>
      <c r="W12" s="81">
        <v>180</v>
      </c>
      <c r="X12" s="12"/>
      <c r="Y12" s="12"/>
      <c r="Z12" s="12">
        <v>70</v>
      </c>
      <c r="AA12" s="12"/>
    </row>
    <row r="13" spans="1:27" ht="15">
      <c r="A13" s="5">
        <v>8</v>
      </c>
      <c r="B13" s="3" t="s">
        <v>35</v>
      </c>
      <c r="C13" s="4">
        <v>611</v>
      </c>
      <c r="D13" s="52">
        <v>200</v>
      </c>
      <c r="E13" s="52">
        <v>540</v>
      </c>
      <c r="F13" s="52">
        <v>140</v>
      </c>
      <c r="G13" s="6">
        <v>1200</v>
      </c>
      <c r="H13" s="52"/>
      <c r="I13" s="52">
        <v>250</v>
      </c>
      <c r="J13" s="52">
        <v>230</v>
      </c>
      <c r="K13" s="52">
        <v>180</v>
      </c>
      <c r="L13" s="20">
        <v>200</v>
      </c>
      <c r="M13" s="20">
        <v>200</v>
      </c>
      <c r="N13" s="52"/>
      <c r="O13" s="11">
        <v>290</v>
      </c>
      <c r="P13" s="6">
        <v>230</v>
      </c>
      <c r="Q13" s="6">
        <v>120</v>
      </c>
      <c r="R13" s="6">
        <v>35</v>
      </c>
      <c r="S13" s="11">
        <v>75</v>
      </c>
      <c r="T13" s="11"/>
      <c r="U13" s="11">
        <v>40</v>
      </c>
      <c r="V13" s="81">
        <v>380</v>
      </c>
      <c r="W13" s="81">
        <v>170</v>
      </c>
      <c r="X13" s="12"/>
      <c r="Y13" s="12"/>
      <c r="Z13" s="12">
        <v>0</v>
      </c>
      <c r="AA13" s="12"/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/>
      <c r="I14" s="52">
        <v>0</v>
      </c>
      <c r="J14" s="52">
        <v>0</v>
      </c>
      <c r="K14" s="52">
        <v>0</v>
      </c>
      <c r="L14" s="20">
        <v>0</v>
      </c>
      <c r="M14" s="20">
        <v>0</v>
      </c>
      <c r="N14" s="52"/>
      <c r="O14" s="11">
        <v>0</v>
      </c>
      <c r="P14" s="6">
        <v>0</v>
      </c>
      <c r="Q14" s="6">
        <v>0</v>
      </c>
      <c r="R14" s="6">
        <v>0</v>
      </c>
      <c r="S14" s="11">
        <v>0</v>
      </c>
      <c r="T14" s="11"/>
      <c r="U14" s="11">
        <v>0</v>
      </c>
      <c r="V14" s="81">
        <v>0</v>
      </c>
      <c r="W14" s="81">
        <v>0</v>
      </c>
      <c r="X14" s="12"/>
      <c r="Y14" s="12"/>
      <c r="Z14" s="12">
        <v>0</v>
      </c>
      <c r="AA14" s="12"/>
    </row>
    <row r="15" spans="1:27" ht="15">
      <c r="A15" s="3"/>
      <c r="B15" s="3" t="s">
        <v>37</v>
      </c>
      <c r="C15" s="13">
        <f>SUM(C6:C14)</f>
        <v>641</v>
      </c>
      <c r="D15" s="13">
        <f t="shared" ref="D15:AA15" si="0">SUM(D6:D14)</f>
        <v>503</v>
      </c>
      <c r="E15" s="13">
        <f t="shared" si="0"/>
        <v>1134</v>
      </c>
      <c r="F15" s="13">
        <f t="shared" si="0"/>
        <v>1604</v>
      </c>
      <c r="G15" s="13">
        <f t="shared" si="0"/>
        <v>3461</v>
      </c>
      <c r="H15" s="13">
        <f t="shared" si="0"/>
        <v>0</v>
      </c>
      <c r="I15" s="13">
        <f t="shared" si="0"/>
        <v>44250</v>
      </c>
      <c r="J15" s="13">
        <f t="shared" si="0"/>
        <v>34230</v>
      </c>
      <c r="K15" s="13">
        <f t="shared" si="0"/>
        <v>25080</v>
      </c>
      <c r="L15" s="13">
        <f t="shared" si="0"/>
        <v>275</v>
      </c>
      <c r="M15" s="13">
        <f t="shared" si="0"/>
        <v>275</v>
      </c>
      <c r="N15" s="13">
        <f t="shared" si="0"/>
        <v>0</v>
      </c>
      <c r="O15" s="13">
        <f t="shared" si="0"/>
        <v>1485</v>
      </c>
      <c r="P15" s="13">
        <f t="shared" si="0"/>
        <v>970</v>
      </c>
      <c r="Q15" s="13">
        <f t="shared" si="0"/>
        <v>275</v>
      </c>
      <c r="R15" s="13">
        <f t="shared" si="0"/>
        <v>317</v>
      </c>
      <c r="S15" s="13">
        <f t="shared" si="0"/>
        <v>480</v>
      </c>
      <c r="T15" s="13">
        <f t="shared" si="0"/>
        <v>0</v>
      </c>
      <c r="U15" s="13">
        <f t="shared" si="0"/>
        <v>360</v>
      </c>
      <c r="V15" s="13">
        <f t="shared" si="0"/>
        <v>1360</v>
      </c>
      <c r="W15" s="13">
        <f t="shared" si="0"/>
        <v>690</v>
      </c>
      <c r="X15" s="13">
        <f t="shared" si="0"/>
        <v>0</v>
      </c>
      <c r="Y15" s="13">
        <f t="shared" si="0"/>
        <v>0</v>
      </c>
      <c r="Z15" s="13">
        <f t="shared" si="0"/>
        <v>364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42.901716068642749</v>
      </c>
      <c r="M16" s="19">
        <f>M15/C15*100</f>
        <v>42.901716068642749</v>
      </c>
      <c r="N16" s="19"/>
      <c r="O16" s="18">
        <f>O15/G15*100</f>
        <v>42.906674371568911</v>
      </c>
      <c r="P16" s="18">
        <f>(P15+Q15+R15)/G15*100</f>
        <v>45.13146489453915</v>
      </c>
      <c r="Q16" s="18"/>
      <c r="R16" s="18"/>
      <c r="S16" s="18">
        <f>(S15+T15+U15)/G15*100</f>
        <v>24.270442068766251</v>
      </c>
      <c r="T16" s="18"/>
      <c r="U16" s="18"/>
      <c r="V16" s="18">
        <f>V15/G15*100</f>
        <v>39.295001444669168</v>
      </c>
      <c r="W16" s="18">
        <f>W15/G15*100</f>
        <v>19.936434556486564</v>
      </c>
      <c r="X16" s="9">
        <f>X15/G15*100</f>
        <v>0</v>
      </c>
      <c r="Y16" s="9">
        <f>Y15/G15*100</f>
        <v>0</v>
      </c>
      <c r="Z16" s="9">
        <f>Z15/G15*100</f>
        <v>10.517191563132043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34.308003467206007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  <c r="U19" s="21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P4:R4"/>
    <mergeCell ref="A19:P19"/>
    <mergeCell ref="A20:P20"/>
    <mergeCell ref="A21:P21"/>
    <mergeCell ref="A24:Y24"/>
    <mergeCell ref="L4:L5"/>
    <mergeCell ref="V4:W4"/>
    <mergeCell ref="X4:X5"/>
    <mergeCell ref="Y4:Y5"/>
    <mergeCell ref="A23:P23"/>
    <mergeCell ref="A22:P22"/>
    <mergeCell ref="H2:H5"/>
    <mergeCell ref="N4:N5"/>
    <mergeCell ref="Z4:Z5"/>
    <mergeCell ref="A1:AA1"/>
    <mergeCell ref="A2:A5"/>
    <mergeCell ref="B2:B5"/>
    <mergeCell ref="C2:G3"/>
    <mergeCell ref="I2:K3"/>
    <mergeCell ref="O4:O5"/>
    <mergeCell ref="L3:M3"/>
    <mergeCell ref="S4:U4"/>
    <mergeCell ref="AA4:AA5"/>
    <mergeCell ref="C4:C5"/>
    <mergeCell ref="L2:AA2"/>
    <mergeCell ref="M4:M5"/>
    <mergeCell ref="O3:Z3"/>
    <mergeCell ref="D4:G4"/>
    <mergeCell ref="I4:K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2"/>
  <sheetViews>
    <sheetView rightToLeft="1" workbookViewId="0">
      <selection activeCell="G15" sqref="G15"/>
    </sheetView>
  </sheetViews>
  <sheetFormatPr defaultColWidth="9.109375" defaultRowHeight="9.6"/>
  <cols>
    <col min="1" max="1" width="3" style="27" bestFit="1" customWidth="1"/>
    <col min="2" max="2" width="7.33203125" style="27" bestFit="1" customWidth="1"/>
    <col min="3" max="3" width="3.44140625" style="27" bestFit="1" customWidth="1"/>
    <col min="4" max="4" width="3.77734375" style="27" bestFit="1" customWidth="1"/>
    <col min="5" max="5" width="3.88671875" style="27" bestFit="1" customWidth="1"/>
    <col min="6" max="6" width="3.77734375" style="27" bestFit="1" customWidth="1"/>
    <col min="7" max="7" width="5.109375" style="27" bestFit="1" customWidth="1"/>
    <col min="8" max="8" width="9.77734375" style="27" bestFit="1" customWidth="1"/>
    <col min="9" max="9" width="3.77734375" style="27" bestFit="1" customWidth="1"/>
    <col min="10" max="10" width="5" style="27" customWidth="1"/>
    <col min="11" max="11" width="3.77734375" style="27" bestFit="1" customWidth="1"/>
    <col min="12" max="12" width="5" style="27" bestFit="1" customWidth="1"/>
    <col min="13" max="13" width="5.6640625" style="27" customWidth="1"/>
    <col min="14" max="14" width="7.77734375" style="27" bestFit="1" customWidth="1"/>
    <col min="15" max="15" width="4.77734375" style="27" bestFit="1" customWidth="1"/>
    <col min="16" max="16" width="8.6640625" style="27" bestFit="1" customWidth="1"/>
    <col min="17" max="17" width="4" style="27" bestFit="1" customWidth="1"/>
    <col min="18" max="18" width="3.88671875" style="27" bestFit="1" customWidth="1"/>
    <col min="19" max="19" width="8.6640625" style="27" bestFit="1" customWidth="1"/>
    <col min="20" max="20" width="4" style="27" bestFit="1" customWidth="1"/>
    <col min="21" max="21" width="3.88671875" style="27" bestFit="1" customWidth="1"/>
    <col min="22" max="22" width="3.6640625" style="27" customWidth="1"/>
    <col min="23" max="23" width="3.88671875" style="27" bestFit="1" customWidth="1"/>
    <col min="24" max="24" width="6.21875" style="27" bestFit="1" customWidth="1"/>
    <col min="25" max="25" width="7.44140625" style="27" bestFit="1" customWidth="1"/>
    <col min="26" max="26" width="7.88671875" style="27" bestFit="1" customWidth="1"/>
    <col min="27" max="27" width="4.21875" style="27" bestFit="1" customWidth="1"/>
    <col min="28" max="16384" width="9.109375" style="27"/>
  </cols>
  <sheetData>
    <row r="1" spans="1:27" ht="21">
      <c r="A1" s="97" t="s">
        <v>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28">
        <v>2</v>
      </c>
      <c r="D6" s="29">
        <v>5</v>
      </c>
      <c r="E6" s="29">
        <v>13</v>
      </c>
      <c r="F6" s="29">
        <v>6</v>
      </c>
      <c r="G6" s="30">
        <v>24</v>
      </c>
      <c r="H6" s="29">
        <v>15</v>
      </c>
      <c r="I6" s="29">
        <v>13000</v>
      </c>
      <c r="J6" s="29">
        <v>10000</v>
      </c>
      <c r="K6" s="29">
        <v>6000</v>
      </c>
      <c r="L6" s="91">
        <v>2</v>
      </c>
      <c r="M6" s="91">
        <v>2</v>
      </c>
      <c r="N6" s="20">
        <v>0</v>
      </c>
      <c r="O6" s="30">
        <v>5</v>
      </c>
      <c r="P6" s="30">
        <v>3</v>
      </c>
      <c r="Q6" s="92">
        <v>19</v>
      </c>
      <c r="R6" s="30">
        <v>2</v>
      </c>
      <c r="S6" s="30">
        <v>4</v>
      </c>
      <c r="T6" s="30"/>
      <c r="U6" s="30">
        <v>2</v>
      </c>
      <c r="V6" s="30">
        <v>2</v>
      </c>
      <c r="W6" s="30">
        <v>6</v>
      </c>
      <c r="X6" s="12"/>
      <c r="Y6" s="12"/>
      <c r="Z6" s="31">
        <v>1</v>
      </c>
      <c r="AA6" s="12"/>
    </row>
    <row r="7" spans="1:27" ht="15">
      <c r="A7" s="5">
        <v>2</v>
      </c>
      <c r="B7" s="3" t="s">
        <v>29</v>
      </c>
      <c r="C7" s="28">
        <v>12</v>
      </c>
      <c r="D7" s="29">
        <v>200</v>
      </c>
      <c r="E7" s="29">
        <v>80</v>
      </c>
      <c r="F7" s="29">
        <v>35</v>
      </c>
      <c r="G7" s="30">
        <v>315</v>
      </c>
      <c r="H7" s="29">
        <v>220</v>
      </c>
      <c r="I7" s="29">
        <v>10000</v>
      </c>
      <c r="J7" s="29">
        <v>7000</v>
      </c>
      <c r="K7" s="29">
        <v>5000</v>
      </c>
      <c r="L7" s="28">
        <v>5</v>
      </c>
      <c r="M7" s="91">
        <v>12</v>
      </c>
      <c r="N7" s="20">
        <v>0</v>
      </c>
      <c r="O7" s="30">
        <v>55</v>
      </c>
      <c r="P7" s="30">
        <v>110</v>
      </c>
      <c r="Q7" s="30"/>
      <c r="R7" s="30">
        <v>25</v>
      </c>
      <c r="S7" s="30">
        <v>55</v>
      </c>
      <c r="T7" s="30"/>
      <c r="U7" s="30">
        <v>30</v>
      </c>
      <c r="V7" s="30">
        <v>180</v>
      </c>
      <c r="W7" s="30">
        <v>187</v>
      </c>
      <c r="X7" s="12"/>
      <c r="Y7" s="12"/>
      <c r="Z7" s="31">
        <v>24</v>
      </c>
      <c r="AA7" s="12"/>
    </row>
    <row r="8" spans="1:27" ht="15">
      <c r="A8" s="5">
        <v>3</v>
      </c>
      <c r="B8" s="3" t="s">
        <v>30</v>
      </c>
      <c r="C8" s="28">
        <v>0</v>
      </c>
      <c r="D8" s="29">
        <v>0</v>
      </c>
      <c r="E8" s="29">
        <v>3</v>
      </c>
      <c r="F8" s="29">
        <v>1</v>
      </c>
      <c r="G8" s="30">
        <v>4</v>
      </c>
      <c r="H8" s="29">
        <v>4</v>
      </c>
      <c r="I8" s="29">
        <v>1000</v>
      </c>
      <c r="J8" s="29">
        <v>800</v>
      </c>
      <c r="K8" s="29">
        <v>600</v>
      </c>
      <c r="L8" s="28">
        <v>0</v>
      </c>
      <c r="M8" s="28"/>
      <c r="N8" s="20"/>
      <c r="O8" s="30"/>
      <c r="P8" s="30">
        <v>1</v>
      </c>
      <c r="Q8" s="30"/>
      <c r="R8" s="30"/>
      <c r="S8" s="30"/>
      <c r="T8" s="30"/>
      <c r="U8" s="30"/>
      <c r="V8" s="30"/>
      <c r="W8" s="30"/>
      <c r="X8" s="12"/>
      <c r="Y8" s="12"/>
      <c r="Z8" s="31"/>
      <c r="AA8" s="12"/>
    </row>
    <row r="9" spans="1:27" ht="15">
      <c r="A9" s="5">
        <v>4</v>
      </c>
      <c r="B9" s="3" t="s">
        <v>31</v>
      </c>
      <c r="C9" s="28">
        <v>0</v>
      </c>
      <c r="D9" s="29">
        <v>0</v>
      </c>
      <c r="E9" s="29">
        <v>0</v>
      </c>
      <c r="F9" s="29"/>
      <c r="G9" s="30">
        <v>0</v>
      </c>
      <c r="H9" s="29">
        <v>0</v>
      </c>
      <c r="I9" s="29">
        <v>0</v>
      </c>
      <c r="J9" s="29">
        <v>0</v>
      </c>
      <c r="K9" s="29">
        <v>0</v>
      </c>
      <c r="L9" s="28">
        <v>0</v>
      </c>
      <c r="M9" s="28"/>
      <c r="N9" s="20"/>
      <c r="O9" s="30"/>
      <c r="P9" s="30"/>
      <c r="Q9" s="30"/>
      <c r="R9" s="30"/>
      <c r="S9" s="30"/>
      <c r="T9" s="30"/>
      <c r="U9" s="30"/>
      <c r="V9" s="30"/>
      <c r="W9" s="30"/>
      <c r="X9" s="12"/>
      <c r="Y9" s="12"/>
      <c r="Z9" s="31"/>
      <c r="AA9" s="12"/>
    </row>
    <row r="10" spans="1:27" ht="15">
      <c r="A10" s="5">
        <v>5</v>
      </c>
      <c r="B10" s="3" t="s">
        <v>32</v>
      </c>
      <c r="C10" s="28">
        <v>0</v>
      </c>
      <c r="D10" s="29">
        <v>0</v>
      </c>
      <c r="E10" s="29">
        <v>0</v>
      </c>
      <c r="F10" s="29"/>
      <c r="G10" s="30">
        <v>0</v>
      </c>
      <c r="H10" s="29">
        <v>0</v>
      </c>
      <c r="I10" s="29">
        <v>0</v>
      </c>
      <c r="J10" s="29">
        <v>0</v>
      </c>
      <c r="K10" s="29">
        <v>0</v>
      </c>
      <c r="L10" s="28">
        <v>0</v>
      </c>
      <c r="M10" s="28"/>
      <c r="N10" s="20"/>
      <c r="O10" s="30"/>
      <c r="P10" s="30"/>
      <c r="Q10" s="30"/>
      <c r="R10" s="30"/>
      <c r="S10" s="30">
        <v>2</v>
      </c>
      <c r="T10" s="30"/>
      <c r="U10" s="30"/>
      <c r="V10" s="30"/>
      <c r="W10" s="30"/>
      <c r="X10" s="12"/>
      <c r="Y10" s="12"/>
      <c r="Z10" s="31">
        <v>2</v>
      </c>
      <c r="AA10" s="12"/>
    </row>
    <row r="11" spans="1:27" ht="15">
      <c r="A11" s="5">
        <v>6</v>
      </c>
      <c r="B11" s="3" t="s">
        <v>33</v>
      </c>
      <c r="C11" s="28">
        <v>10</v>
      </c>
      <c r="D11" s="29">
        <v>40</v>
      </c>
      <c r="E11" s="29">
        <v>30</v>
      </c>
      <c r="F11" s="29">
        <v>20</v>
      </c>
      <c r="G11" s="30">
        <v>90</v>
      </c>
      <c r="H11" s="29">
        <v>30</v>
      </c>
      <c r="I11" s="29">
        <v>10000</v>
      </c>
      <c r="J11" s="29">
        <v>9000</v>
      </c>
      <c r="K11" s="29">
        <v>6000</v>
      </c>
      <c r="L11" s="28">
        <v>5</v>
      </c>
      <c r="M11" s="28">
        <v>10</v>
      </c>
      <c r="N11" s="20"/>
      <c r="O11" s="30">
        <v>33</v>
      </c>
      <c r="P11" s="30">
        <v>40</v>
      </c>
      <c r="Q11" s="30"/>
      <c r="R11" s="30">
        <v>28</v>
      </c>
      <c r="S11" s="30">
        <v>12</v>
      </c>
      <c r="T11" s="30"/>
      <c r="U11" s="30">
        <v>8</v>
      </c>
      <c r="V11" s="30">
        <v>20</v>
      </c>
      <c r="W11" s="30">
        <v>45</v>
      </c>
      <c r="X11" s="12"/>
      <c r="Y11" s="12"/>
      <c r="Z11" s="31">
        <v>27</v>
      </c>
      <c r="AA11" s="12"/>
    </row>
    <row r="12" spans="1:27" ht="15">
      <c r="A12" s="5">
        <v>7</v>
      </c>
      <c r="B12" s="3" t="s">
        <v>34</v>
      </c>
      <c r="C12" s="28">
        <v>30</v>
      </c>
      <c r="D12" s="29">
        <v>40</v>
      </c>
      <c r="E12" s="29">
        <v>20</v>
      </c>
      <c r="F12" s="29">
        <v>10</v>
      </c>
      <c r="G12" s="30">
        <v>70</v>
      </c>
      <c r="H12" s="29">
        <v>50</v>
      </c>
      <c r="I12" s="29">
        <v>7000</v>
      </c>
      <c r="J12" s="29">
        <v>5000</v>
      </c>
      <c r="K12" s="29">
        <v>3000</v>
      </c>
      <c r="L12" s="28">
        <v>25</v>
      </c>
      <c r="M12" s="28">
        <v>25</v>
      </c>
      <c r="N12" s="20"/>
      <c r="O12" s="30">
        <v>28</v>
      </c>
      <c r="P12" s="30">
        <v>17</v>
      </c>
      <c r="Q12" s="30"/>
      <c r="R12" s="30">
        <v>10</v>
      </c>
      <c r="S12" s="30">
        <v>8</v>
      </c>
      <c r="T12" s="30"/>
      <c r="U12" s="30">
        <v>3</v>
      </c>
      <c r="V12" s="30">
        <v>18</v>
      </c>
      <c r="W12" s="30">
        <v>61</v>
      </c>
      <c r="X12" s="12"/>
      <c r="Y12" s="12"/>
      <c r="Z12" s="31">
        <v>30</v>
      </c>
      <c r="AA12" s="12"/>
    </row>
    <row r="13" spans="1:27" ht="15">
      <c r="A13" s="5">
        <v>8</v>
      </c>
      <c r="B13" s="3" t="s">
        <v>35</v>
      </c>
      <c r="C13" s="28">
        <v>50</v>
      </c>
      <c r="D13" s="29">
        <v>50</v>
      </c>
      <c r="E13" s="29">
        <v>10</v>
      </c>
      <c r="F13" s="29">
        <v>20</v>
      </c>
      <c r="G13" s="30">
        <v>70</v>
      </c>
      <c r="H13" s="29">
        <v>50</v>
      </c>
      <c r="I13" s="29">
        <v>900</v>
      </c>
      <c r="J13" s="29">
        <v>700</v>
      </c>
      <c r="K13" s="29">
        <v>500</v>
      </c>
      <c r="L13" s="28">
        <v>30</v>
      </c>
      <c r="M13" s="28">
        <v>45</v>
      </c>
      <c r="N13" s="20"/>
      <c r="O13" s="30">
        <v>37</v>
      </c>
      <c r="P13" s="30">
        <v>25</v>
      </c>
      <c r="Q13" s="30"/>
      <c r="R13" s="30">
        <v>10</v>
      </c>
      <c r="S13" s="30">
        <v>22</v>
      </c>
      <c r="T13" s="30"/>
      <c r="U13" s="30">
        <v>5</v>
      </c>
      <c r="V13" s="30">
        <v>88</v>
      </c>
      <c r="W13" s="30">
        <v>92</v>
      </c>
      <c r="X13" s="12"/>
      <c r="Y13" s="12"/>
      <c r="Z13" s="31">
        <v>57</v>
      </c>
      <c r="AA13" s="12"/>
    </row>
    <row r="14" spans="1:27" ht="15">
      <c r="A14" s="5">
        <v>9</v>
      </c>
      <c r="B14" s="3" t="s">
        <v>36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9"/>
      <c r="I14" s="29"/>
      <c r="J14" s="29"/>
      <c r="K14" s="5"/>
      <c r="L14" s="20"/>
      <c r="M14" s="20"/>
      <c r="N14" s="20"/>
      <c r="O14" s="30"/>
      <c r="P14" s="30"/>
      <c r="Q14" s="30"/>
      <c r="R14" s="30"/>
      <c r="S14" s="30"/>
      <c r="T14" s="30"/>
      <c r="U14" s="30"/>
      <c r="V14" s="30"/>
      <c r="W14" s="30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104</v>
      </c>
      <c r="D15" s="13">
        <f t="shared" ref="D15:AA15" si="0">SUM(D6:D14)</f>
        <v>335</v>
      </c>
      <c r="E15" s="13">
        <f t="shared" si="0"/>
        <v>156</v>
      </c>
      <c r="F15" s="13">
        <f t="shared" si="0"/>
        <v>92</v>
      </c>
      <c r="G15" s="13">
        <f t="shared" si="0"/>
        <v>573</v>
      </c>
      <c r="H15" s="13">
        <f t="shared" si="0"/>
        <v>369</v>
      </c>
      <c r="I15" s="13">
        <f t="shared" si="0"/>
        <v>41900</v>
      </c>
      <c r="J15" s="13">
        <f t="shared" si="0"/>
        <v>32500</v>
      </c>
      <c r="K15" s="13">
        <f t="shared" si="0"/>
        <v>21100</v>
      </c>
      <c r="L15" s="13">
        <f t="shared" si="0"/>
        <v>67</v>
      </c>
      <c r="M15" s="13">
        <f t="shared" si="0"/>
        <v>94</v>
      </c>
      <c r="N15" s="13">
        <f t="shared" si="0"/>
        <v>0</v>
      </c>
      <c r="O15" s="13">
        <f t="shared" si="0"/>
        <v>158</v>
      </c>
      <c r="P15" s="13">
        <f t="shared" si="0"/>
        <v>196</v>
      </c>
      <c r="Q15" s="13">
        <f t="shared" si="0"/>
        <v>19</v>
      </c>
      <c r="R15" s="13">
        <f t="shared" si="0"/>
        <v>75</v>
      </c>
      <c r="S15" s="13">
        <f t="shared" si="0"/>
        <v>103</v>
      </c>
      <c r="T15" s="13">
        <f t="shared" si="0"/>
        <v>0</v>
      </c>
      <c r="U15" s="13">
        <f t="shared" si="0"/>
        <v>48</v>
      </c>
      <c r="V15" s="13">
        <f t="shared" si="0"/>
        <v>308</v>
      </c>
      <c r="W15" s="13">
        <f t="shared" si="0"/>
        <v>391</v>
      </c>
      <c r="X15" s="13">
        <f t="shared" si="0"/>
        <v>0</v>
      </c>
      <c r="Y15" s="13">
        <f t="shared" si="0"/>
        <v>0</v>
      </c>
      <c r="Z15" s="13">
        <f t="shared" si="0"/>
        <v>141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64.423076923076934</v>
      </c>
      <c r="M16" s="19">
        <f>M15/C15*100</f>
        <v>90.384615384615387</v>
      </c>
      <c r="N16" s="19"/>
      <c r="O16" s="18">
        <f>O15/G15*100</f>
        <v>27.57417102966841</v>
      </c>
      <c r="P16" s="18">
        <f>(P15+Q15+R15)/G15*100</f>
        <v>50.610820244328103</v>
      </c>
      <c r="Q16" s="18"/>
      <c r="R16" s="18"/>
      <c r="S16" s="18">
        <f>(S15+T15+U15)/G15*100</f>
        <v>26.352530541012214</v>
      </c>
      <c r="T16" s="18"/>
      <c r="U16" s="18"/>
      <c r="V16" s="18">
        <f>V15/G15*100</f>
        <v>53.752181500872595</v>
      </c>
      <c r="W16" s="18">
        <f>W15/G15*100</f>
        <v>68.237347294938928</v>
      </c>
      <c r="X16" s="9">
        <f>X15/G15*100</f>
        <v>0</v>
      </c>
      <c r="Y16" s="9">
        <f>Y15/G15*100</f>
        <v>0</v>
      </c>
      <c r="Z16" s="9">
        <f>Z15/G15*100</f>
        <v>24.607329842931939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45.305410122164048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9" spans="1:27" ht="21">
      <c r="C19" s="116" t="s">
        <v>47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27" ht="18">
      <c r="C20" s="118" t="s">
        <v>48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32"/>
      <c r="P20" s="32"/>
      <c r="Q20" s="33"/>
      <c r="R20" s="33"/>
      <c r="S20" s="33"/>
    </row>
    <row r="21" spans="1:27" ht="18">
      <c r="C21" s="118" t="s">
        <v>49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33"/>
      <c r="R21" s="33"/>
      <c r="S21" s="33"/>
    </row>
    <row r="22" spans="1:27" ht="18">
      <c r="C22" s="118" t="s">
        <v>50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34"/>
      <c r="U22" s="34"/>
      <c r="V22" s="34"/>
    </row>
  </sheetData>
  <mergeCells count="27">
    <mergeCell ref="C19:P19"/>
    <mergeCell ref="C20:N20"/>
    <mergeCell ref="C21:P21"/>
    <mergeCell ref="C22:S22"/>
    <mergeCell ref="P4:R4"/>
    <mergeCell ref="S4:U4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A4:AA5"/>
    <mergeCell ref="V4:W4"/>
    <mergeCell ref="X4:X5"/>
    <mergeCell ref="Y4:Y5"/>
    <mergeCell ref="Z4:Z5"/>
  </mergeCells>
  <pageMargins left="0.7" right="0.7" top="0.75" bottom="0.75" header="0.3" footer="0.3"/>
  <pageSetup paperSize="9" orientation="portrait" r:id="rId1"/>
  <ignoredErrors>
    <ignoredError sqref="J1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S6" sqref="S6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1" width="3.886718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">
        <v>70</v>
      </c>
      <c r="E6" s="5">
        <v>230</v>
      </c>
      <c r="F6" s="5">
        <v>110</v>
      </c>
      <c r="G6" s="6">
        <v>410</v>
      </c>
      <c r="H6" s="6">
        <v>12</v>
      </c>
      <c r="I6" s="5">
        <v>14500</v>
      </c>
      <c r="J6" s="5">
        <v>10000</v>
      </c>
      <c r="K6" s="5">
        <v>7000</v>
      </c>
      <c r="L6" s="20">
        <v>0</v>
      </c>
      <c r="M6" s="20">
        <v>0</v>
      </c>
      <c r="N6" s="20"/>
      <c r="O6" s="11">
        <v>325</v>
      </c>
      <c r="P6" s="89">
        <v>340</v>
      </c>
      <c r="Q6" s="11">
        <v>0</v>
      </c>
      <c r="R6" s="11">
        <v>60</v>
      </c>
      <c r="S6" s="89">
        <v>250</v>
      </c>
      <c r="T6" s="11">
        <v>0</v>
      </c>
      <c r="U6" s="11">
        <v>80</v>
      </c>
      <c r="V6" s="11">
        <v>150</v>
      </c>
      <c r="W6" s="11">
        <v>410</v>
      </c>
      <c r="X6" s="12">
        <v>0</v>
      </c>
      <c r="Y6" s="12">
        <v>10</v>
      </c>
      <c r="Z6" s="12">
        <v>160</v>
      </c>
      <c r="AA6" s="12">
        <v>0</v>
      </c>
    </row>
    <row r="7" spans="1:27" ht="15">
      <c r="A7" s="5">
        <v>2</v>
      </c>
      <c r="B7" s="3" t="s">
        <v>29</v>
      </c>
      <c r="C7" s="4">
        <v>82</v>
      </c>
      <c r="D7" s="5">
        <v>300</v>
      </c>
      <c r="E7" s="5">
        <v>900</v>
      </c>
      <c r="F7" s="5">
        <v>340</v>
      </c>
      <c r="G7" s="6">
        <v>1542</v>
      </c>
      <c r="H7" s="6">
        <v>40</v>
      </c>
      <c r="I7" s="5">
        <v>12000</v>
      </c>
      <c r="J7" s="5">
        <v>10000</v>
      </c>
      <c r="K7" s="5">
        <v>7000</v>
      </c>
      <c r="L7" s="20">
        <v>82</v>
      </c>
      <c r="M7" s="20">
        <v>82</v>
      </c>
      <c r="N7" s="20">
        <v>0</v>
      </c>
      <c r="O7" s="11">
        <v>800</v>
      </c>
      <c r="P7" s="89">
        <v>1300</v>
      </c>
      <c r="Q7" s="11">
        <v>0</v>
      </c>
      <c r="R7" s="11">
        <v>200</v>
      </c>
      <c r="S7" s="11">
        <v>200</v>
      </c>
      <c r="T7" s="11">
        <v>0</v>
      </c>
      <c r="U7" s="11">
        <v>250</v>
      </c>
      <c r="V7" s="11">
        <v>500</v>
      </c>
      <c r="W7" s="11">
        <v>800</v>
      </c>
      <c r="X7" s="12">
        <v>0</v>
      </c>
      <c r="Y7" s="12">
        <v>0</v>
      </c>
      <c r="Z7" s="12">
        <v>150</v>
      </c>
      <c r="AA7" s="12">
        <v>0</v>
      </c>
    </row>
    <row r="8" spans="1:27" ht="15">
      <c r="A8" s="5">
        <v>3</v>
      </c>
      <c r="B8" s="3" t="s">
        <v>30</v>
      </c>
      <c r="C8" s="4">
        <v>0</v>
      </c>
      <c r="D8" s="5">
        <v>120</v>
      </c>
      <c r="E8" s="5">
        <v>1230</v>
      </c>
      <c r="F8" s="5">
        <v>200</v>
      </c>
      <c r="G8" s="6">
        <v>1550</v>
      </c>
      <c r="H8" s="6">
        <v>50</v>
      </c>
      <c r="I8" s="5">
        <v>800</v>
      </c>
      <c r="J8" s="5">
        <v>500</v>
      </c>
      <c r="K8" s="5">
        <v>300</v>
      </c>
      <c r="L8" s="20">
        <v>0</v>
      </c>
      <c r="M8" s="20">
        <v>0</v>
      </c>
      <c r="N8" s="20">
        <v>0</v>
      </c>
      <c r="O8" s="11">
        <v>800</v>
      </c>
      <c r="P8" s="11">
        <v>1400</v>
      </c>
      <c r="Q8" s="11">
        <v>0</v>
      </c>
      <c r="R8" s="11">
        <v>100</v>
      </c>
      <c r="S8" s="11">
        <v>360</v>
      </c>
      <c r="T8" s="11">
        <v>0</v>
      </c>
      <c r="U8" s="11">
        <v>150</v>
      </c>
      <c r="V8" s="11">
        <v>800</v>
      </c>
      <c r="W8" s="11">
        <v>1500</v>
      </c>
      <c r="X8" s="12">
        <v>0</v>
      </c>
      <c r="Y8" s="12">
        <v>15</v>
      </c>
      <c r="Z8" s="12">
        <v>1200</v>
      </c>
      <c r="AA8" s="12">
        <v>0</v>
      </c>
    </row>
    <row r="9" spans="1:27" ht="15">
      <c r="A9" s="5">
        <v>4</v>
      </c>
      <c r="B9" s="3" t="s">
        <v>31</v>
      </c>
      <c r="C9" s="4">
        <v>1.5</v>
      </c>
      <c r="D9" s="5">
        <v>150</v>
      </c>
      <c r="E9" s="5">
        <v>450</v>
      </c>
      <c r="F9" s="5">
        <v>50</v>
      </c>
      <c r="G9" s="6">
        <v>652</v>
      </c>
      <c r="H9" s="6">
        <v>20</v>
      </c>
      <c r="I9" s="5">
        <v>1500</v>
      </c>
      <c r="J9" s="5">
        <v>1200</v>
      </c>
      <c r="K9" s="5">
        <v>500</v>
      </c>
      <c r="L9" s="20">
        <v>2</v>
      </c>
      <c r="M9" s="20">
        <v>2</v>
      </c>
      <c r="N9" s="20">
        <v>0</v>
      </c>
      <c r="O9" s="11">
        <v>250</v>
      </c>
      <c r="P9" s="11">
        <v>450</v>
      </c>
      <c r="Q9" s="11">
        <v>0</v>
      </c>
      <c r="R9" s="11">
        <v>100</v>
      </c>
      <c r="S9" s="11">
        <v>30</v>
      </c>
      <c r="T9" s="11">
        <v>0</v>
      </c>
      <c r="U9" s="11">
        <v>0</v>
      </c>
      <c r="V9" s="11">
        <v>250</v>
      </c>
      <c r="W9" s="11">
        <v>250</v>
      </c>
      <c r="X9" s="12">
        <v>0</v>
      </c>
      <c r="Y9" s="12">
        <v>0</v>
      </c>
      <c r="Z9" s="12">
        <v>20</v>
      </c>
      <c r="AA9" s="12">
        <v>0</v>
      </c>
    </row>
    <row r="10" spans="1:27" ht="15">
      <c r="A10" s="5">
        <v>5</v>
      </c>
      <c r="B10" s="3" t="s">
        <v>32</v>
      </c>
      <c r="C10" s="4">
        <v>0</v>
      </c>
      <c r="D10" s="5">
        <v>4</v>
      </c>
      <c r="E10" s="5">
        <v>0</v>
      </c>
      <c r="F10" s="5">
        <v>0</v>
      </c>
      <c r="G10" s="6">
        <v>4</v>
      </c>
      <c r="H10" s="6">
        <v>0</v>
      </c>
      <c r="I10" s="5">
        <v>4</v>
      </c>
      <c r="J10" s="5">
        <v>0</v>
      </c>
      <c r="K10" s="5">
        <v>0</v>
      </c>
      <c r="L10" s="20">
        <v>0</v>
      </c>
      <c r="M10" s="20">
        <v>0</v>
      </c>
      <c r="N10" s="20">
        <v>0</v>
      </c>
      <c r="O10" s="11">
        <v>4</v>
      </c>
      <c r="P10" s="11">
        <v>4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4</v>
      </c>
      <c r="X10" s="12">
        <v>0</v>
      </c>
      <c r="Y10" s="12">
        <v>0</v>
      </c>
      <c r="Z10" s="12">
        <v>0</v>
      </c>
      <c r="AA10" s="12">
        <v>0</v>
      </c>
    </row>
    <row r="11" spans="1:27" ht="15">
      <c r="A11" s="5">
        <v>6</v>
      </c>
      <c r="B11" s="3" t="s">
        <v>33</v>
      </c>
      <c r="C11" s="4">
        <v>0</v>
      </c>
      <c r="D11" s="5">
        <v>0</v>
      </c>
      <c r="E11" s="5">
        <v>85</v>
      </c>
      <c r="F11" s="5">
        <v>0</v>
      </c>
      <c r="G11" s="6">
        <v>85</v>
      </c>
      <c r="H11" s="6">
        <v>0</v>
      </c>
      <c r="I11" s="5">
        <v>0</v>
      </c>
      <c r="J11" s="5">
        <v>7000</v>
      </c>
      <c r="K11" s="5">
        <v>0</v>
      </c>
      <c r="L11" s="20">
        <v>0</v>
      </c>
      <c r="M11" s="20">
        <v>0</v>
      </c>
      <c r="N11" s="20">
        <v>0</v>
      </c>
      <c r="O11" s="11">
        <v>15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15</v>
      </c>
      <c r="W11" s="11">
        <v>200</v>
      </c>
      <c r="X11" s="12">
        <v>0</v>
      </c>
      <c r="Y11" s="12">
        <v>0</v>
      </c>
      <c r="Z11" s="12">
        <v>0</v>
      </c>
      <c r="AA11" s="12">
        <v>0</v>
      </c>
    </row>
    <row r="12" spans="1:27" ht="15">
      <c r="A12" s="5">
        <v>7</v>
      </c>
      <c r="B12" s="3" t="s">
        <v>34</v>
      </c>
      <c r="C12" s="4">
        <v>0</v>
      </c>
      <c r="D12" s="5">
        <v>0</v>
      </c>
      <c r="E12" s="5">
        <v>320</v>
      </c>
      <c r="F12" s="5">
        <v>0</v>
      </c>
      <c r="G12" s="6">
        <v>320</v>
      </c>
      <c r="H12" s="6">
        <v>10</v>
      </c>
      <c r="I12" s="5">
        <v>0</v>
      </c>
      <c r="J12" s="5">
        <v>12000</v>
      </c>
      <c r="K12" s="5">
        <v>0</v>
      </c>
      <c r="L12" s="20">
        <v>0</v>
      </c>
      <c r="M12" s="20">
        <v>0</v>
      </c>
      <c r="N12" s="20"/>
      <c r="O12" s="11">
        <v>70</v>
      </c>
      <c r="P12" s="11">
        <v>300</v>
      </c>
      <c r="Q12" s="11">
        <v>0</v>
      </c>
      <c r="R12" s="11">
        <v>20</v>
      </c>
      <c r="S12" s="11">
        <v>120</v>
      </c>
      <c r="T12" s="11">
        <v>0</v>
      </c>
      <c r="U12" s="11">
        <v>50</v>
      </c>
      <c r="V12" s="11">
        <v>130</v>
      </c>
      <c r="W12" s="11">
        <v>200</v>
      </c>
      <c r="X12" s="12">
        <v>0</v>
      </c>
      <c r="Y12" s="12">
        <v>0</v>
      </c>
      <c r="Z12" s="12">
        <v>180</v>
      </c>
      <c r="AA12" s="12">
        <v>0</v>
      </c>
    </row>
    <row r="13" spans="1:27" ht="15">
      <c r="A13" s="5">
        <v>8</v>
      </c>
      <c r="B13" s="3" t="s">
        <v>35</v>
      </c>
      <c r="C13" s="4">
        <v>0</v>
      </c>
      <c r="D13" s="5">
        <v>0</v>
      </c>
      <c r="E13" s="5">
        <v>10</v>
      </c>
      <c r="F13" s="5">
        <v>0</v>
      </c>
      <c r="G13" s="6">
        <v>10</v>
      </c>
      <c r="H13" s="6">
        <v>0</v>
      </c>
      <c r="I13" s="5">
        <v>0</v>
      </c>
      <c r="J13" s="5">
        <v>0</v>
      </c>
      <c r="K13" s="5">
        <v>0</v>
      </c>
      <c r="L13" s="20">
        <v>0</v>
      </c>
      <c r="M13" s="20">
        <v>0</v>
      </c>
      <c r="N13" s="20">
        <v>0</v>
      </c>
      <c r="O13" s="11">
        <v>10</v>
      </c>
      <c r="P13" s="11">
        <v>10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10</v>
      </c>
      <c r="W13" s="11">
        <v>10</v>
      </c>
      <c r="X13" s="12">
        <v>0</v>
      </c>
      <c r="Y13" s="12">
        <v>0</v>
      </c>
      <c r="Z13" s="12">
        <v>0</v>
      </c>
      <c r="AA13" s="12">
        <v>0</v>
      </c>
    </row>
    <row r="14" spans="1:27" ht="15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6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 ht="15">
      <c r="A15" s="3"/>
      <c r="B15" s="3" t="s">
        <v>37</v>
      </c>
      <c r="C15" s="13">
        <f>SUM(C6:C14)</f>
        <v>83.5</v>
      </c>
      <c r="D15" s="13">
        <f t="shared" ref="D15:AA15" si="0">SUM(D6:D14)</f>
        <v>644</v>
      </c>
      <c r="E15" s="13">
        <f t="shared" si="0"/>
        <v>3225</v>
      </c>
      <c r="F15" s="13">
        <f t="shared" si="0"/>
        <v>700</v>
      </c>
      <c r="G15" s="13">
        <f t="shared" si="0"/>
        <v>4573</v>
      </c>
      <c r="H15" s="13">
        <f t="shared" si="0"/>
        <v>132</v>
      </c>
      <c r="I15" s="13">
        <f t="shared" si="0"/>
        <v>28804</v>
      </c>
      <c r="J15" s="13">
        <f t="shared" si="0"/>
        <v>40700</v>
      </c>
      <c r="K15" s="13">
        <f t="shared" si="0"/>
        <v>14800</v>
      </c>
      <c r="L15" s="13">
        <f t="shared" si="0"/>
        <v>84</v>
      </c>
      <c r="M15" s="13">
        <f t="shared" si="0"/>
        <v>84</v>
      </c>
      <c r="N15" s="13">
        <f t="shared" si="0"/>
        <v>0</v>
      </c>
      <c r="O15" s="13">
        <f t="shared" si="0"/>
        <v>2274</v>
      </c>
      <c r="P15" s="13">
        <f t="shared" si="0"/>
        <v>3804</v>
      </c>
      <c r="Q15" s="13">
        <f t="shared" si="0"/>
        <v>0</v>
      </c>
      <c r="R15" s="13">
        <f t="shared" si="0"/>
        <v>480</v>
      </c>
      <c r="S15" s="13">
        <f t="shared" si="0"/>
        <v>960</v>
      </c>
      <c r="T15" s="13">
        <f t="shared" si="0"/>
        <v>0</v>
      </c>
      <c r="U15" s="13">
        <f t="shared" si="0"/>
        <v>530</v>
      </c>
      <c r="V15" s="13">
        <f t="shared" si="0"/>
        <v>1855</v>
      </c>
      <c r="W15" s="13">
        <f t="shared" si="0"/>
        <v>3374</v>
      </c>
      <c r="X15" s="13">
        <f t="shared" si="0"/>
        <v>0</v>
      </c>
      <c r="Y15" s="13">
        <f t="shared" si="0"/>
        <v>25</v>
      </c>
      <c r="Z15" s="13">
        <f t="shared" si="0"/>
        <v>1710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100.59880239520957</v>
      </c>
      <c r="M16" s="19">
        <f>M15/C15*100</f>
        <v>100.59880239520957</v>
      </c>
      <c r="N16" s="19"/>
      <c r="O16" s="18">
        <f>O15/G15*100</f>
        <v>49.726656461841237</v>
      </c>
      <c r="P16" s="18">
        <f>(P15+Q15+R15)/G15*100</f>
        <v>93.680297397769522</v>
      </c>
      <c r="Q16" s="18"/>
      <c r="R16" s="18"/>
      <c r="S16" s="18">
        <f>(S15+T15+U15)/G15*100</f>
        <v>32.582549748523945</v>
      </c>
      <c r="T16" s="18"/>
      <c r="U16" s="18"/>
      <c r="V16" s="18">
        <f>V15/G15*100</f>
        <v>40.564181062759673</v>
      </c>
      <c r="W16" s="18">
        <f>W15/G15*100</f>
        <v>73.780887819811937</v>
      </c>
      <c r="X16" s="9">
        <f>X15/G15*100</f>
        <v>0</v>
      </c>
      <c r="Y16" s="9">
        <f>Y15/G15*100</f>
        <v>0.5466870763175159</v>
      </c>
      <c r="Z16" s="9">
        <f>Z15/G15*100</f>
        <v>37.393396020118089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58.066914498141266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P9" sqref="P9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2187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2"/>
      <c r="E6" s="52">
        <v>72</v>
      </c>
      <c r="F6" s="52">
        <v>56</v>
      </c>
      <c r="G6" s="6">
        <v>128</v>
      </c>
      <c r="H6" s="52"/>
      <c r="I6" s="52"/>
      <c r="J6" s="52">
        <v>8000</v>
      </c>
      <c r="K6" s="52">
        <v>7000</v>
      </c>
      <c r="L6" s="20"/>
      <c r="M6" s="20">
        <v>0</v>
      </c>
      <c r="N6" s="52"/>
      <c r="O6" s="11">
        <v>50</v>
      </c>
      <c r="P6" s="89">
        <v>100</v>
      </c>
      <c r="Q6" s="11"/>
      <c r="R6" s="11"/>
      <c r="S6" s="11"/>
      <c r="T6" s="11"/>
      <c r="U6" s="11"/>
      <c r="V6" s="11">
        <v>20</v>
      </c>
      <c r="W6" s="11"/>
      <c r="X6" s="12"/>
      <c r="Y6" s="12"/>
      <c r="Z6" s="12">
        <v>50</v>
      </c>
      <c r="AA6" s="12"/>
    </row>
    <row r="7" spans="1:27" ht="15">
      <c r="A7" s="5">
        <v>2</v>
      </c>
      <c r="B7" s="3" t="s">
        <v>29</v>
      </c>
      <c r="C7" s="4"/>
      <c r="D7" s="52"/>
      <c r="E7" s="52">
        <v>8</v>
      </c>
      <c r="F7" s="52">
        <v>42</v>
      </c>
      <c r="G7" s="6">
        <v>50</v>
      </c>
      <c r="H7" s="52"/>
      <c r="I7" s="52"/>
      <c r="J7" s="52">
        <v>3500</v>
      </c>
      <c r="K7" s="52">
        <v>3000</v>
      </c>
      <c r="L7" s="20"/>
      <c r="M7" s="20">
        <v>0</v>
      </c>
      <c r="N7" s="52"/>
      <c r="O7" s="11">
        <v>10</v>
      </c>
      <c r="P7" s="11">
        <v>10</v>
      </c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 ht="15">
      <c r="A8" s="5">
        <v>3</v>
      </c>
      <c r="B8" s="3" t="s">
        <v>30</v>
      </c>
      <c r="C8" s="4">
        <v>35</v>
      </c>
      <c r="D8" s="52">
        <v>200</v>
      </c>
      <c r="E8" s="52">
        <v>600</v>
      </c>
      <c r="F8" s="52">
        <v>300</v>
      </c>
      <c r="G8" s="6">
        <v>1100</v>
      </c>
      <c r="H8" s="52"/>
      <c r="I8" s="52">
        <v>3000</v>
      </c>
      <c r="J8" s="52">
        <v>2000</v>
      </c>
      <c r="K8" s="52">
        <v>1500</v>
      </c>
      <c r="L8" s="20">
        <v>35</v>
      </c>
      <c r="M8" s="20">
        <v>34</v>
      </c>
      <c r="N8" s="52"/>
      <c r="O8" s="11">
        <v>950</v>
      </c>
      <c r="P8" s="89">
        <v>600</v>
      </c>
      <c r="Q8" s="11"/>
      <c r="R8" s="11">
        <v>400</v>
      </c>
      <c r="S8" s="11"/>
      <c r="T8" s="11"/>
      <c r="U8" s="11"/>
      <c r="V8" s="11">
        <v>220</v>
      </c>
      <c r="W8" s="11"/>
      <c r="X8" s="12"/>
      <c r="Y8" s="12"/>
      <c r="Z8" s="12">
        <v>450</v>
      </c>
      <c r="AA8" s="12"/>
    </row>
    <row r="9" spans="1:27" ht="15">
      <c r="A9" s="5">
        <v>4</v>
      </c>
      <c r="B9" s="3" t="s">
        <v>31</v>
      </c>
      <c r="C9" s="4">
        <v>5</v>
      </c>
      <c r="D9" s="52">
        <v>7</v>
      </c>
      <c r="E9" s="52">
        <v>14</v>
      </c>
      <c r="F9" s="52">
        <v>90</v>
      </c>
      <c r="G9" s="6">
        <v>111</v>
      </c>
      <c r="H9" s="52"/>
      <c r="I9" s="52"/>
      <c r="J9" s="52">
        <v>2000</v>
      </c>
      <c r="K9" s="52">
        <v>1500</v>
      </c>
      <c r="L9" s="20">
        <v>5</v>
      </c>
      <c r="M9" s="20">
        <v>5</v>
      </c>
      <c r="N9" s="52"/>
      <c r="O9" s="11">
        <v>100</v>
      </c>
      <c r="P9" s="11">
        <v>111</v>
      </c>
      <c r="Q9" s="11"/>
      <c r="R9" s="11"/>
      <c r="S9" s="11"/>
      <c r="T9" s="11"/>
      <c r="U9" s="11"/>
      <c r="V9" s="11">
        <v>23</v>
      </c>
      <c r="W9" s="11"/>
      <c r="X9" s="12"/>
      <c r="Y9" s="12"/>
      <c r="Z9" s="12"/>
      <c r="AA9" s="12"/>
    </row>
    <row r="10" spans="1:27" ht="15">
      <c r="A10" s="5">
        <v>5</v>
      </c>
      <c r="B10" s="3" t="s">
        <v>32</v>
      </c>
      <c r="C10" s="4"/>
      <c r="D10" s="52"/>
      <c r="E10" s="52"/>
      <c r="F10" s="52"/>
      <c r="G10" s="6">
        <v>0</v>
      </c>
      <c r="H10" s="52"/>
      <c r="I10" s="52"/>
      <c r="J10" s="52"/>
      <c r="K10" s="52"/>
      <c r="L10" s="20"/>
      <c r="M10" s="20"/>
      <c r="N10" s="52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 ht="15">
      <c r="A11" s="5">
        <v>6</v>
      </c>
      <c r="B11" s="3" t="s">
        <v>33</v>
      </c>
      <c r="C11" s="4"/>
      <c r="D11" s="52"/>
      <c r="E11" s="52"/>
      <c r="F11" s="52"/>
      <c r="G11" s="6">
        <v>0</v>
      </c>
      <c r="H11" s="52"/>
      <c r="I11" s="52"/>
      <c r="J11" s="52"/>
      <c r="K11" s="52"/>
      <c r="L11" s="20"/>
      <c r="M11" s="20"/>
      <c r="N11" s="52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 ht="15">
      <c r="A12" s="5">
        <v>7</v>
      </c>
      <c r="B12" s="3" t="s">
        <v>34</v>
      </c>
      <c r="C12" s="4">
        <v>8</v>
      </c>
      <c r="D12" s="52"/>
      <c r="E12" s="52">
        <v>140</v>
      </c>
      <c r="F12" s="52">
        <v>140</v>
      </c>
      <c r="G12" s="6">
        <v>280</v>
      </c>
      <c r="H12" s="52"/>
      <c r="I12" s="52"/>
      <c r="J12" s="52">
        <v>7000</v>
      </c>
      <c r="K12" s="52">
        <v>6000</v>
      </c>
      <c r="L12" s="20">
        <v>8</v>
      </c>
      <c r="M12" s="20">
        <v>3</v>
      </c>
      <c r="N12" s="52"/>
      <c r="O12" s="11">
        <v>260</v>
      </c>
      <c r="P12" s="89">
        <v>250</v>
      </c>
      <c r="Q12" s="11"/>
      <c r="R12" s="11">
        <v>100</v>
      </c>
      <c r="S12" s="11"/>
      <c r="T12" s="11"/>
      <c r="U12" s="11"/>
      <c r="V12" s="11">
        <v>56</v>
      </c>
      <c r="W12" s="11"/>
      <c r="X12" s="12"/>
      <c r="Y12" s="12"/>
      <c r="Z12" s="12">
        <v>120</v>
      </c>
      <c r="AA12" s="12"/>
    </row>
    <row r="13" spans="1:27" ht="15">
      <c r="A13" s="5">
        <v>8</v>
      </c>
      <c r="B13" s="3" t="s">
        <v>35</v>
      </c>
      <c r="C13" s="4"/>
      <c r="D13" s="52"/>
      <c r="E13" s="52"/>
      <c r="F13" s="52"/>
      <c r="G13" s="6">
        <v>0</v>
      </c>
      <c r="H13" s="52"/>
      <c r="I13" s="52"/>
      <c r="J13" s="52"/>
      <c r="K13" s="52"/>
      <c r="L13" s="20"/>
      <c r="M13" s="20"/>
      <c r="N13" s="52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 ht="15">
      <c r="A14" s="5">
        <v>9</v>
      </c>
      <c r="B14" s="3" t="s">
        <v>36</v>
      </c>
      <c r="C14" s="4"/>
      <c r="D14" s="52"/>
      <c r="E14" s="52"/>
      <c r="F14" s="52"/>
      <c r="G14" s="6">
        <v>0</v>
      </c>
      <c r="H14" s="52"/>
      <c r="I14" s="52"/>
      <c r="J14" s="52"/>
      <c r="K14" s="52"/>
      <c r="L14" s="20"/>
      <c r="M14" s="20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48</v>
      </c>
      <c r="D15" s="13">
        <f t="shared" ref="D15:AA15" si="0">SUM(D6:D14)</f>
        <v>207</v>
      </c>
      <c r="E15" s="13">
        <f t="shared" si="0"/>
        <v>834</v>
      </c>
      <c r="F15" s="13">
        <f t="shared" si="0"/>
        <v>628</v>
      </c>
      <c r="G15" s="13">
        <f t="shared" si="0"/>
        <v>1669</v>
      </c>
      <c r="H15" s="13">
        <f t="shared" si="0"/>
        <v>0</v>
      </c>
      <c r="I15" s="13">
        <f t="shared" si="0"/>
        <v>3000</v>
      </c>
      <c r="J15" s="13">
        <f t="shared" si="0"/>
        <v>22500</v>
      </c>
      <c r="K15" s="13">
        <f t="shared" si="0"/>
        <v>19000</v>
      </c>
      <c r="L15" s="13">
        <f t="shared" si="0"/>
        <v>48</v>
      </c>
      <c r="M15" s="13">
        <f t="shared" si="0"/>
        <v>42</v>
      </c>
      <c r="N15" s="13">
        <f t="shared" si="0"/>
        <v>0</v>
      </c>
      <c r="O15" s="13">
        <f t="shared" si="0"/>
        <v>1370</v>
      </c>
      <c r="P15" s="13">
        <f t="shared" si="0"/>
        <v>1071</v>
      </c>
      <c r="Q15" s="13">
        <f t="shared" si="0"/>
        <v>0</v>
      </c>
      <c r="R15" s="13">
        <f t="shared" si="0"/>
        <v>500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319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620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87.5</v>
      </c>
      <c r="N16" s="19"/>
      <c r="O16" s="18">
        <f>O15/G15*100</f>
        <v>82.085080886758547</v>
      </c>
      <c r="P16" s="18">
        <f>(P15+Q15+R15)/G15*100</f>
        <v>94.128220491312163</v>
      </c>
      <c r="Q16" s="18"/>
      <c r="R16" s="18"/>
      <c r="S16" s="18">
        <f>(S15+T15+U15)/G15*100</f>
        <v>0</v>
      </c>
      <c r="T16" s="18"/>
      <c r="U16" s="18"/>
      <c r="V16" s="18">
        <f>V15/G15*100</f>
        <v>19.113241461953265</v>
      </c>
      <c r="W16" s="18">
        <f>W15/G15*100</f>
        <v>0</v>
      </c>
      <c r="X16" s="9">
        <f>X15/G15*100</f>
        <v>0</v>
      </c>
      <c r="Y16" s="9">
        <f>Y15/G15*100</f>
        <v>0</v>
      </c>
      <c r="Z16" s="9">
        <f>Z15/G15*100</f>
        <v>37.147992810065908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39.065308568004795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I15" sqref="I15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.6640625" customWidth="1"/>
    <col min="10" max="10" width="5.33203125" customWidth="1"/>
    <col min="11" max="11" width="4.88671875" customWidth="1"/>
    <col min="12" max="13" width="5.2187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441406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2">
        <v>48</v>
      </c>
      <c r="E6" s="52">
        <v>380</v>
      </c>
      <c r="F6" s="52">
        <v>181</v>
      </c>
      <c r="G6" s="6">
        <v>609</v>
      </c>
      <c r="H6" s="52"/>
      <c r="I6" s="52">
        <v>24000</v>
      </c>
      <c r="J6" s="52">
        <v>6992</v>
      </c>
      <c r="K6" s="52">
        <v>2967</v>
      </c>
      <c r="L6" s="20">
        <v>0</v>
      </c>
      <c r="M6" s="20">
        <v>0</v>
      </c>
      <c r="N6" s="52"/>
      <c r="O6" s="11">
        <v>140</v>
      </c>
      <c r="P6" s="11">
        <v>568</v>
      </c>
      <c r="Q6" s="11">
        <v>0</v>
      </c>
      <c r="R6" s="11">
        <v>38</v>
      </c>
      <c r="S6" s="11">
        <v>32</v>
      </c>
      <c r="T6" s="11">
        <v>0</v>
      </c>
      <c r="U6" s="11">
        <v>10</v>
      </c>
      <c r="V6" s="11">
        <v>112</v>
      </c>
      <c r="W6" s="11">
        <v>63</v>
      </c>
      <c r="X6" s="12">
        <v>0</v>
      </c>
      <c r="Y6" s="12">
        <v>0</v>
      </c>
      <c r="Z6" s="12">
        <v>43</v>
      </c>
      <c r="AA6" s="12">
        <v>0</v>
      </c>
    </row>
    <row r="7" spans="1:27" ht="15">
      <c r="A7" s="5">
        <v>2</v>
      </c>
      <c r="B7" s="3" t="s">
        <v>29</v>
      </c>
      <c r="C7" s="4">
        <v>0</v>
      </c>
      <c r="D7" s="52">
        <v>0</v>
      </c>
      <c r="E7" s="52">
        <v>23</v>
      </c>
      <c r="F7" s="52">
        <v>28</v>
      </c>
      <c r="G7" s="6">
        <v>51</v>
      </c>
      <c r="H7" s="52"/>
      <c r="I7" s="52">
        <v>0</v>
      </c>
      <c r="J7" s="52">
        <v>0</v>
      </c>
      <c r="K7" s="52">
        <v>0</v>
      </c>
      <c r="L7" s="20">
        <v>0</v>
      </c>
      <c r="M7" s="20">
        <v>0</v>
      </c>
      <c r="N7" s="52"/>
      <c r="O7" s="11">
        <v>23</v>
      </c>
      <c r="P7" s="11">
        <v>45</v>
      </c>
      <c r="Q7" s="11">
        <v>0</v>
      </c>
      <c r="R7" s="11">
        <v>14</v>
      </c>
      <c r="S7" s="11">
        <v>0</v>
      </c>
      <c r="T7" s="11">
        <v>0</v>
      </c>
      <c r="U7" s="11">
        <v>0</v>
      </c>
      <c r="V7" s="11">
        <v>29</v>
      </c>
      <c r="W7" s="11">
        <v>19</v>
      </c>
      <c r="X7" s="12">
        <v>0</v>
      </c>
      <c r="Y7" s="12">
        <v>0</v>
      </c>
      <c r="Z7" s="12">
        <v>0</v>
      </c>
      <c r="AA7" s="12">
        <v>0</v>
      </c>
    </row>
    <row r="8" spans="1:27" ht="15">
      <c r="A8" s="5">
        <v>3</v>
      </c>
      <c r="B8" s="3" t="s">
        <v>30</v>
      </c>
      <c r="C8" s="4">
        <v>0</v>
      </c>
      <c r="D8" s="52">
        <v>0</v>
      </c>
      <c r="E8" s="52">
        <v>0</v>
      </c>
      <c r="F8" s="52">
        <v>0</v>
      </c>
      <c r="G8" s="6">
        <v>0</v>
      </c>
      <c r="H8" s="52"/>
      <c r="I8" s="52">
        <v>0</v>
      </c>
      <c r="J8" s="52">
        <v>0</v>
      </c>
      <c r="K8" s="52">
        <v>0</v>
      </c>
      <c r="L8" s="20">
        <v>0</v>
      </c>
      <c r="M8" s="20">
        <v>0</v>
      </c>
      <c r="N8" s="52"/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2">
        <v>0</v>
      </c>
      <c r="Y8" s="12">
        <v>0</v>
      </c>
      <c r="Z8" s="12">
        <v>0</v>
      </c>
      <c r="AA8" s="12">
        <v>0</v>
      </c>
    </row>
    <row r="9" spans="1:27" ht="15">
      <c r="A9" s="5">
        <v>4</v>
      </c>
      <c r="B9" s="3" t="s">
        <v>31</v>
      </c>
      <c r="C9" s="4">
        <v>0</v>
      </c>
      <c r="D9" s="52">
        <v>0</v>
      </c>
      <c r="E9" s="52">
        <v>25</v>
      </c>
      <c r="F9" s="52">
        <v>15</v>
      </c>
      <c r="G9" s="6">
        <v>40</v>
      </c>
      <c r="H9" s="52"/>
      <c r="I9" s="52">
        <v>0</v>
      </c>
      <c r="J9" s="52">
        <v>3125</v>
      </c>
      <c r="K9" s="52">
        <v>1500</v>
      </c>
      <c r="L9" s="20">
        <v>0</v>
      </c>
      <c r="M9" s="20">
        <v>0</v>
      </c>
      <c r="N9" s="52"/>
      <c r="O9" s="11">
        <v>23</v>
      </c>
      <c r="P9" s="11">
        <v>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2">
        <v>0</v>
      </c>
      <c r="Y9" s="12">
        <v>0</v>
      </c>
      <c r="Z9" s="12">
        <v>2</v>
      </c>
      <c r="AA9" s="12">
        <v>0</v>
      </c>
    </row>
    <row r="10" spans="1:27" ht="15">
      <c r="A10" s="5">
        <v>5</v>
      </c>
      <c r="B10" s="3" t="s">
        <v>32</v>
      </c>
      <c r="C10" s="4">
        <v>0</v>
      </c>
      <c r="D10" s="52">
        <v>22</v>
      </c>
      <c r="E10" s="52">
        <v>12</v>
      </c>
      <c r="F10" s="52">
        <v>0</v>
      </c>
      <c r="G10" s="6">
        <v>34</v>
      </c>
      <c r="H10" s="52"/>
      <c r="I10" s="52">
        <v>22000</v>
      </c>
      <c r="J10" s="52">
        <v>1200</v>
      </c>
      <c r="K10" s="52">
        <v>0</v>
      </c>
      <c r="L10" s="20">
        <v>0</v>
      </c>
      <c r="M10" s="20">
        <v>0</v>
      </c>
      <c r="N10" s="52"/>
      <c r="O10" s="11">
        <v>24</v>
      </c>
      <c r="P10" s="11">
        <v>22</v>
      </c>
      <c r="Q10" s="11">
        <v>0</v>
      </c>
      <c r="R10" s="11">
        <v>0</v>
      </c>
      <c r="S10" s="11">
        <v>19</v>
      </c>
      <c r="T10" s="11">
        <v>0</v>
      </c>
      <c r="U10" s="11">
        <v>0</v>
      </c>
      <c r="V10" s="11">
        <v>8</v>
      </c>
      <c r="W10" s="11">
        <v>0</v>
      </c>
      <c r="X10" s="12">
        <v>0</v>
      </c>
      <c r="Y10" s="12">
        <v>0</v>
      </c>
      <c r="Z10" s="12">
        <v>4</v>
      </c>
      <c r="AA10" s="12">
        <v>0</v>
      </c>
    </row>
    <row r="11" spans="1:27" ht="15">
      <c r="A11" s="5">
        <v>6</v>
      </c>
      <c r="B11" s="3" t="s">
        <v>33</v>
      </c>
      <c r="C11" s="4">
        <v>0</v>
      </c>
      <c r="D11" s="52">
        <v>0</v>
      </c>
      <c r="E11" s="52">
        <v>0</v>
      </c>
      <c r="F11" s="52">
        <v>8</v>
      </c>
      <c r="G11" s="6">
        <v>8</v>
      </c>
      <c r="H11" s="52"/>
      <c r="I11" s="52">
        <v>0</v>
      </c>
      <c r="J11" s="52">
        <v>0</v>
      </c>
      <c r="K11" s="52">
        <v>18600</v>
      </c>
      <c r="L11" s="20">
        <v>0</v>
      </c>
      <c r="M11" s="20">
        <v>0</v>
      </c>
      <c r="N11" s="52"/>
      <c r="O11" s="11">
        <v>7</v>
      </c>
      <c r="P11" s="11">
        <v>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 ht="15">
      <c r="A12" s="5">
        <v>7</v>
      </c>
      <c r="B12" s="3" t="s">
        <v>34</v>
      </c>
      <c r="C12" s="4">
        <v>0.01</v>
      </c>
      <c r="D12" s="52">
        <v>172</v>
      </c>
      <c r="E12" s="52">
        <v>354</v>
      </c>
      <c r="F12" s="52">
        <v>265</v>
      </c>
      <c r="G12" s="6">
        <v>786</v>
      </c>
      <c r="H12" s="52"/>
      <c r="I12" s="52">
        <v>9650</v>
      </c>
      <c r="J12" s="52">
        <v>6000</v>
      </c>
      <c r="K12" s="52">
        <v>31200</v>
      </c>
      <c r="L12" s="20">
        <v>0</v>
      </c>
      <c r="M12" s="20">
        <v>0</v>
      </c>
      <c r="N12" s="52"/>
      <c r="O12" s="11">
        <v>270</v>
      </c>
      <c r="P12" s="11">
        <v>713</v>
      </c>
      <c r="Q12" s="11">
        <v>0</v>
      </c>
      <c r="R12" s="11">
        <v>58</v>
      </c>
      <c r="S12" s="11">
        <v>130</v>
      </c>
      <c r="T12" s="11">
        <v>0</v>
      </c>
      <c r="U12" s="11">
        <v>9</v>
      </c>
      <c r="V12" s="11">
        <v>499</v>
      </c>
      <c r="W12" s="11">
        <v>54</v>
      </c>
      <c r="X12" s="12">
        <v>0</v>
      </c>
      <c r="Y12" s="12">
        <v>0</v>
      </c>
      <c r="Z12" s="12">
        <v>29</v>
      </c>
      <c r="AA12" s="12">
        <v>0</v>
      </c>
    </row>
    <row r="13" spans="1:27" ht="15">
      <c r="A13" s="5">
        <v>8</v>
      </c>
      <c r="B13" s="3" t="s">
        <v>35</v>
      </c>
      <c r="C13" s="4">
        <v>0</v>
      </c>
      <c r="D13" s="52">
        <v>0</v>
      </c>
      <c r="E13" s="52">
        <v>0</v>
      </c>
      <c r="F13" s="52">
        <v>0</v>
      </c>
      <c r="G13" s="6">
        <v>0</v>
      </c>
      <c r="H13" s="52"/>
      <c r="I13" s="52">
        <v>0</v>
      </c>
      <c r="J13" s="52">
        <v>0</v>
      </c>
      <c r="K13" s="52">
        <v>0</v>
      </c>
      <c r="L13" s="20">
        <v>0</v>
      </c>
      <c r="M13" s="20">
        <v>0</v>
      </c>
      <c r="N13" s="52"/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0</v>
      </c>
      <c r="Y13" s="12">
        <v>0</v>
      </c>
      <c r="Z13" s="12">
        <v>0</v>
      </c>
      <c r="AA13" s="12">
        <v>0</v>
      </c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/>
      <c r="I14" s="52">
        <v>0</v>
      </c>
      <c r="J14" s="52">
        <v>0</v>
      </c>
      <c r="K14" s="52">
        <v>0</v>
      </c>
      <c r="L14" s="20">
        <v>0</v>
      </c>
      <c r="M14" s="20">
        <v>0</v>
      </c>
      <c r="N14" s="52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 ht="15">
      <c r="A15" s="3"/>
      <c r="B15" s="3" t="s">
        <v>37</v>
      </c>
      <c r="C15" s="13">
        <f>SUM(C6:C14)</f>
        <v>0.01</v>
      </c>
      <c r="D15" s="13">
        <f t="shared" ref="D15:AA15" si="0">SUM(D6:D14)</f>
        <v>242</v>
      </c>
      <c r="E15" s="13">
        <f t="shared" si="0"/>
        <v>794</v>
      </c>
      <c r="F15" s="13">
        <f t="shared" si="0"/>
        <v>497</v>
      </c>
      <c r="G15" s="13">
        <v>1500</v>
      </c>
      <c r="H15" s="13">
        <f t="shared" si="0"/>
        <v>0</v>
      </c>
      <c r="I15" s="13">
        <f t="shared" si="0"/>
        <v>55650</v>
      </c>
      <c r="J15" s="13">
        <f t="shared" si="0"/>
        <v>17317</v>
      </c>
      <c r="K15" s="13">
        <f t="shared" si="0"/>
        <v>54267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487</v>
      </c>
      <c r="P15" s="13">
        <f t="shared" si="0"/>
        <v>1358</v>
      </c>
      <c r="Q15" s="13">
        <f t="shared" si="0"/>
        <v>0</v>
      </c>
      <c r="R15" s="13">
        <f t="shared" si="0"/>
        <v>110</v>
      </c>
      <c r="S15" s="13">
        <f t="shared" si="0"/>
        <v>181</v>
      </c>
      <c r="T15" s="13">
        <f t="shared" si="0"/>
        <v>0</v>
      </c>
      <c r="U15" s="13">
        <f t="shared" si="0"/>
        <v>19</v>
      </c>
      <c r="V15" s="13">
        <f>SUM(V6:V14)</f>
        <v>648</v>
      </c>
      <c r="W15" s="13">
        <f t="shared" si="0"/>
        <v>136</v>
      </c>
      <c r="X15" s="13">
        <f t="shared" si="0"/>
        <v>0</v>
      </c>
      <c r="Y15" s="13">
        <f t="shared" si="0"/>
        <v>0</v>
      </c>
      <c r="Z15" s="13">
        <f t="shared" si="0"/>
        <v>78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>
        <f>SUM(G6:G14)</f>
        <v>1528</v>
      </c>
      <c r="H16" s="7"/>
      <c r="I16" s="7"/>
      <c r="J16" s="7"/>
      <c r="K16" s="7"/>
      <c r="L16" s="19">
        <f>L15/C15*100</f>
        <v>0</v>
      </c>
      <c r="M16" s="19">
        <f>M15/C15*100</f>
        <v>0</v>
      </c>
      <c r="N16" s="19"/>
      <c r="O16" s="18">
        <f>O15/G15*100</f>
        <v>32.466666666666669</v>
      </c>
      <c r="P16" s="18">
        <f>(P15+Q15+R15)/G15*100</f>
        <v>97.866666666666674</v>
      </c>
      <c r="Q16" s="18"/>
      <c r="R16" s="18"/>
      <c r="S16" s="18">
        <f>(S15+T15+U15)/G15*100</f>
        <v>13.333333333333334</v>
      </c>
      <c r="T16" s="18"/>
      <c r="U16" s="18"/>
      <c r="V16" s="18">
        <f>V15/G15*100</f>
        <v>43.2</v>
      </c>
      <c r="W16" s="18">
        <f>W15/G15*100</f>
        <v>9.0666666666666664</v>
      </c>
      <c r="X16" s="9">
        <f>X15/G15*100</f>
        <v>0</v>
      </c>
      <c r="Y16" s="9">
        <f>Y15/G15*100</f>
        <v>0</v>
      </c>
      <c r="Z16" s="9">
        <f>Z15/G15*100</f>
        <v>5.2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39.186666666666667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Y11" sqref="Y11"/>
    </sheetView>
  </sheetViews>
  <sheetFormatPr defaultRowHeight="14.4"/>
  <cols>
    <col min="1" max="1" width="3" bestFit="1" customWidth="1"/>
    <col min="2" max="2" width="7.33203125" bestFit="1" customWidth="1"/>
    <col min="3" max="3" width="4.109375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.44140625" customWidth="1"/>
    <col min="10" max="10" width="4.5546875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10937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2">
        <v>0</v>
      </c>
      <c r="E6" s="52">
        <v>37</v>
      </c>
      <c r="F6" s="52">
        <v>20</v>
      </c>
      <c r="G6" s="6">
        <f t="shared" ref="G6:G14" si="0">SUM(D6:F6)</f>
        <v>57</v>
      </c>
      <c r="H6" s="52">
        <v>0</v>
      </c>
      <c r="I6" s="52">
        <v>0</v>
      </c>
      <c r="J6" s="52">
        <v>7300</v>
      </c>
      <c r="K6" s="52">
        <v>7000</v>
      </c>
      <c r="L6" s="20">
        <v>0</v>
      </c>
      <c r="M6" s="20">
        <v>0</v>
      </c>
      <c r="N6" s="52">
        <v>0</v>
      </c>
      <c r="O6" s="11">
        <v>30</v>
      </c>
      <c r="P6" s="11">
        <v>57</v>
      </c>
      <c r="Q6" s="11">
        <v>0</v>
      </c>
      <c r="R6" s="11">
        <v>0</v>
      </c>
      <c r="S6" s="11">
        <v>15</v>
      </c>
      <c r="T6" s="11">
        <v>0</v>
      </c>
      <c r="U6" s="11">
        <v>0</v>
      </c>
      <c r="V6" s="11">
        <v>20</v>
      </c>
      <c r="W6" s="11">
        <v>0</v>
      </c>
      <c r="X6" s="12">
        <v>0</v>
      </c>
      <c r="Y6" s="12">
        <v>0</v>
      </c>
      <c r="Z6" s="12">
        <v>5</v>
      </c>
      <c r="AA6" s="12">
        <v>0</v>
      </c>
    </row>
    <row r="7" spans="1:27" ht="15">
      <c r="A7" s="5">
        <v>2</v>
      </c>
      <c r="B7" s="3" t="s">
        <v>29</v>
      </c>
      <c r="C7" s="4">
        <v>0</v>
      </c>
      <c r="D7" s="52">
        <v>0</v>
      </c>
      <c r="E7" s="52">
        <v>0</v>
      </c>
      <c r="F7" s="52">
        <v>500</v>
      </c>
      <c r="G7" s="6">
        <f t="shared" si="0"/>
        <v>500</v>
      </c>
      <c r="H7" s="52">
        <v>0</v>
      </c>
      <c r="I7" s="52">
        <v>0</v>
      </c>
      <c r="J7" s="52">
        <v>0</v>
      </c>
      <c r="K7" s="52">
        <v>15000</v>
      </c>
      <c r="L7" s="20">
        <v>0</v>
      </c>
      <c r="M7" s="20">
        <v>0</v>
      </c>
      <c r="N7" s="52">
        <v>0</v>
      </c>
      <c r="O7" s="11">
        <v>430</v>
      </c>
      <c r="P7" s="11">
        <v>350</v>
      </c>
      <c r="Q7" s="11">
        <v>0</v>
      </c>
      <c r="R7" s="11">
        <v>0</v>
      </c>
      <c r="S7" s="11">
        <v>0</v>
      </c>
      <c r="T7" s="11">
        <v>0</v>
      </c>
      <c r="U7" s="11">
        <v>70</v>
      </c>
      <c r="V7" s="11">
        <v>120</v>
      </c>
      <c r="W7" s="11">
        <v>0</v>
      </c>
      <c r="X7" s="12">
        <v>0</v>
      </c>
      <c r="Y7" s="12">
        <v>0</v>
      </c>
      <c r="Z7" s="12">
        <v>20</v>
      </c>
      <c r="AA7" s="12">
        <v>0</v>
      </c>
    </row>
    <row r="8" spans="1:27" ht="15">
      <c r="A8" s="5">
        <v>3</v>
      </c>
      <c r="B8" s="3" t="s">
        <v>30</v>
      </c>
      <c r="C8" s="4">
        <v>3</v>
      </c>
      <c r="D8" s="52">
        <v>300</v>
      </c>
      <c r="E8" s="52">
        <v>200</v>
      </c>
      <c r="F8" s="52">
        <v>40</v>
      </c>
      <c r="G8" s="6">
        <f t="shared" si="0"/>
        <v>540</v>
      </c>
      <c r="H8" s="52">
        <v>0</v>
      </c>
      <c r="I8" s="52">
        <v>1500</v>
      </c>
      <c r="J8" s="52">
        <v>1350</v>
      </c>
      <c r="K8" s="52">
        <v>1300</v>
      </c>
      <c r="L8" s="20">
        <v>3</v>
      </c>
      <c r="M8" s="20">
        <v>3</v>
      </c>
      <c r="N8" s="52">
        <v>0</v>
      </c>
      <c r="O8" s="11">
        <v>150</v>
      </c>
      <c r="P8" s="11">
        <v>220</v>
      </c>
      <c r="Q8" s="11">
        <v>0</v>
      </c>
      <c r="R8" s="11">
        <v>170</v>
      </c>
      <c r="S8" s="11">
        <v>27</v>
      </c>
      <c r="T8" s="11">
        <v>0</v>
      </c>
      <c r="U8" s="11">
        <v>20</v>
      </c>
      <c r="V8" s="11">
        <v>230</v>
      </c>
      <c r="W8" s="11">
        <v>50</v>
      </c>
      <c r="X8" s="12">
        <v>20</v>
      </c>
      <c r="Y8" s="12">
        <v>0</v>
      </c>
      <c r="Z8" s="12">
        <v>75</v>
      </c>
      <c r="AA8" s="12">
        <v>5</v>
      </c>
    </row>
    <row r="9" spans="1:27" ht="15">
      <c r="A9" s="5">
        <v>4</v>
      </c>
      <c r="B9" s="3" t="s">
        <v>31</v>
      </c>
      <c r="C9" s="4">
        <v>2</v>
      </c>
      <c r="D9" s="52">
        <v>100</v>
      </c>
      <c r="E9" s="52">
        <v>150</v>
      </c>
      <c r="F9" s="52">
        <v>500</v>
      </c>
      <c r="G9" s="6">
        <f t="shared" si="0"/>
        <v>750</v>
      </c>
      <c r="H9" s="52">
        <v>0</v>
      </c>
      <c r="I9" s="52">
        <v>1900</v>
      </c>
      <c r="J9" s="52">
        <v>1800</v>
      </c>
      <c r="K9" s="52">
        <v>1800</v>
      </c>
      <c r="L9" s="20">
        <v>2</v>
      </c>
      <c r="M9" s="20">
        <v>2</v>
      </c>
      <c r="N9" s="52">
        <v>0</v>
      </c>
      <c r="O9" s="11">
        <v>220</v>
      </c>
      <c r="P9" s="11">
        <v>370</v>
      </c>
      <c r="Q9" s="11">
        <v>0</v>
      </c>
      <c r="R9" s="11">
        <v>100</v>
      </c>
      <c r="S9" s="11">
        <v>12</v>
      </c>
      <c r="T9" s="11">
        <v>0</v>
      </c>
      <c r="U9" s="11">
        <v>20</v>
      </c>
      <c r="V9" s="11">
        <v>170</v>
      </c>
      <c r="W9" s="11">
        <v>30</v>
      </c>
      <c r="X9" s="12">
        <v>20</v>
      </c>
      <c r="Y9" s="12">
        <v>0</v>
      </c>
      <c r="Z9" s="12">
        <v>75</v>
      </c>
      <c r="AA9" s="12">
        <v>150</v>
      </c>
    </row>
    <row r="10" spans="1:27" ht="15">
      <c r="A10" s="5">
        <v>5</v>
      </c>
      <c r="B10" s="3" t="s">
        <v>32</v>
      </c>
      <c r="C10" s="4">
        <v>0</v>
      </c>
      <c r="D10" s="52">
        <v>0</v>
      </c>
      <c r="E10" s="52">
        <v>0</v>
      </c>
      <c r="F10" s="52">
        <v>0</v>
      </c>
      <c r="G10" s="6">
        <f t="shared" si="0"/>
        <v>0</v>
      </c>
      <c r="H10" s="52">
        <v>0</v>
      </c>
      <c r="I10" s="52">
        <v>0</v>
      </c>
      <c r="J10" s="52">
        <v>0</v>
      </c>
      <c r="K10" s="52">
        <v>0</v>
      </c>
      <c r="L10" s="20">
        <v>0</v>
      </c>
      <c r="M10" s="20">
        <v>0</v>
      </c>
      <c r="N10" s="52">
        <v>0</v>
      </c>
      <c r="O10" s="11">
        <v>0</v>
      </c>
      <c r="P10" s="11">
        <v>0</v>
      </c>
      <c r="Q10" s="11">
        <v>0</v>
      </c>
      <c r="R10" s="11"/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 ht="15">
      <c r="A11" s="5">
        <v>6</v>
      </c>
      <c r="B11" s="3" t="s">
        <v>33</v>
      </c>
      <c r="C11" s="4">
        <v>0</v>
      </c>
      <c r="D11" s="52">
        <v>0</v>
      </c>
      <c r="E11" s="52">
        <v>0</v>
      </c>
      <c r="F11" s="52">
        <v>0</v>
      </c>
      <c r="G11" s="6">
        <f t="shared" si="0"/>
        <v>0</v>
      </c>
      <c r="H11" s="52">
        <v>0</v>
      </c>
      <c r="I11" s="52">
        <v>0</v>
      </c>
      <c r="J11" s="52">
        <v>0</v>
      </c>
      <c r="K11" s="52">
        <v>0</v>
      </c>
      <c r="L11" s="20">
        <v>0</v>
      </c>
      <c r="M11" s="20">
        <v>0</v>
      </c>
      <c r="N11" s="52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 ht="15">
      <c r="A12" s="5">
        <v>7</v>
      </c>
      <c r="B12" s="3" t="s">
        <v>34</v>
      </c>
      <c r="C12" s="4">
        <v>2</v>
      </c>
      <c r="D12" s="52">
        <v>20</v>
      </c>
      <c r="E12" s="52">
        <v>230</v>
      </c>
      <c r="F12" s="52">
        <v>200</v>
      </c>
      <c r="G12" s="6">
        <f t="shared" si="0"/>
        <v>450</v>
      </c>
      <c r="H12" s="52">
        <v>0</v>
      </c>
      <c r="I12" s="52">
        <v>10000</v>
      </c>
      <c r="J12" s="52">
        <v>8000</v>
      </c>
      <c r="K12" s="52">
        <v>7000</v>
      </c>
      <c r="L12" s="20">
        <v>2</v>
      </c>
      <c r="M12" s="20">
        <v>2</v>
      </c>
      <c r="N12" s="52">
        <v>0</v>
      </c>
      <c r="O12" s="11">
        <v>350</v>
      </c>
      <c r="P12" s="11">
        <v>250</v>
      </c>
      <c r="Q12" s="11">
        <v>0</v>
      </c>
      <c r="R12" s="11">
        <v>300</v>
      </c>
      <c r="S12" s="11">
        <v>220</v>
      </c>
      <c r="T12" s="11">
        <v>0</v>
      </c>
      <c r="U12" s="11">
        <v>170</v>
      </c>
      <c r="V12" s="11">
        <v>170</v>
      </c>
      <c r="W12" s="11"/>
      <c r="X12" s="12">
        <v>70</v>
      </c>
      <c r="Y12" s="12">
        <v>0</v>
      </c>
      <c r="Z12" s="12">
        <v>60</v>
      </c>
      <c r="AA12" s="12">
        <v>120</v>
      </c>
    </row>
    <row r="13" spans="1:27" ht="15">
      <c r="A13" s="5">
        <v>8</v>
      </c>
      <c r="B13" s="3" t="s">
        <v>35</v>
      </c>
      <c r="C13" s="4">
        <v>0</v>
      </c>
      <c r="D13" s="52">
        <v>0</v>
      </c>
      <c r="E13" s="52">
        <v>0</v>
      </c>
      <c r="F13" s="52">
        <v>0</v>
      </c>
      <c r="G13" s="6">
        <f t="shared" si="0"/>
        <v>0</v>
      </c>
      <c r="H13" s="52">
        <v>0</v>
      </c>
      <c r="I13" s="52">
        <v>0</v>
      </c>
      <c r="J13" s="52">
        <v>0</v>
      </c>
      <c r="K13" s="52">
        <v>0</v>
      </c>
      <c r="L13" s="20">
        <v>0</v>
      </c>
      <c r="M13" s="20">
        <v>0</v>
      </c>
      <c r="N13" s="52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12">
        <v>0</v>
      </c>
      <c r="Y13" s="12">
        <v>0</v>
      </c>
      <c r="Z13" s="12">
        <v>0</v>
      </c>
      <c r="AA13" s="12">
        <v>0</v>
      </c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f t="shared" si="0"/>
        <v>0</v>
      </c>
      <c r="H14" s="52">
        <v>0</v>
      </c>
      <c r="I14" s="52">
        <v>0</v>
      </c>
      <c r="J14" s="52">
        <v>0</v>
      </c>
      <c r="K14" s="52">
        <v>0</v>
      </c>
      <c r="L14" s="20">
        <v>0</v>
      </c>
      <c r="M14" s="20">
        <v>0</v>
      </c>
      <c r="N14" s="52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 ht="15">
      <c r="A15" s="3"/>
      <c r="B15" s="3" t="s">
        <v>37</v>
      </c>
      <c r="C15" s="13">
        <f>SUM(C6:C14)</f>
        <v>7</v>
      </c>
      <c r="D15" s="13">
        <f t="shared" ref="D15:AA15" si="1">SUM(D6:D14)</f>
        <v>420</v>
      </c>
      <c r="E15" s="13">
        <f t="shared" si="1"/>
        <v>617</v>
      </c>
      <c r="F15" s="13">
        <f t="shared" si="1"/>
        <v>1260</v>
      </c>
      <c r="G15" s="13">
        <f t="shared" si="1"/>
        <v>2297</v>
      </c>
      <c r="H15" s="13">
        <f t="shared" si="1"/>
        <v>0</v>
      </c>
      <c r="I15" s="13">
        <f t="shared" si="1"/>
        <v>13400</v>
      </c>
      <c r="J15" s="13">
        <f t="shared" si="1"/>
        <v>18450</v>
      </c>
      <c r="K15" s="13">
        <f t="shared" si="1"/>
        <v>32100</v>
      </c>
      <c r="L15" s="13">
        <f t="shared" si="1"/>
        <v>7</v>
      </c>
      <c r="M15" s="13">
        <f t="shared" si="1"/>
        <v>7</v>
      </c>
      <c r="N15" s="13">
        <f t="shared" si="1"/>
        <v>0</v>
      </c>
      <c r="O15" s="13">
        <f t="shared" si="1"/>
        <v>1180</v>
      </c>
      <c r="P15" s="13">
        <f t="shared" si="1"/>
        <v>1247</v>
      </c>
      <c r="Q15" s="13">
        <f t="shared" si="1"/>
        <v>0</v>
      </c>
      <c r="R15" s="13">
        <f t="shared" si="1"/>
        <v>570</v>
      </c>
      <c r="S15" s="13">
        <f t="shared" si="1"/>
        <v>274</v>
      </c>
      <c r="T15" s="13">
        <f t="shared" si="1"/>
        <v>0</v>
      </c>
      <c r="U15" s="13">
        <f t="shared" si="1"/>
        <v>280</v>
      </c>
      <c r="V15" s="13">
        <f t="shared" si="1"/>
        <v>710</v>
      </c>
      <c r="W15" s="13">
        <f t="shared" si="1"/>
        <v>80</v>
      </c>
      <c r="X15" s="13">
        <f t="shared" si="1"/>
        <v>110</v>
      </c>
      <c r="Y15" s="13">
        <f t="shared" si="1"/>
        <v>0</v>
      </c>
      <c r="Z15" s="13">
        <f t="shared" si="1"/>
        <v>235</v>
      </c>
      <c r="AA15" s="13">
        <f t="shared" si="1"/>
        <v>275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51.37135393992164</v>
      </c>
      <c r="P16" s="18">
        <f>(P15+Q15+R15)/G15*100</f>
        <v>79.103178058336965</v>
      </c>
      <c r="Q16" s="18"/>
      <c r="R16" s="18"/>
      <c r="S16" s="18">
        <f>(S15+T15+U15)/G15*100</f>
        <v>24.118415324336091</v>
      </c>
      <c r="T16" s="18"/>
      <c r="U16" s="18"/>
      <c r="V16" s="18">
        <f>V15/G15*100</f>
        <v>30.909882455376582</v>
      </c>
      <c r="W16" s="18">
        <f>W15/G15*100</f>
        <v>3.4828036569438399</v>
      </c>
      <c r="X16" s="9">
        <f>X15/G15*100</f>
        <v>4.78885502829778</v>
      </c>
      <c r="Y16" s="9">
        <f>Y15/G15*100</f>
        <v>0</v>
      </c>
      <c r="Z16" s="9">
        <f>Z15/G15*100</f>
        <v>10.230735742272531</v>
      </c>
      <c r="AA16" s="9">
        <f>AA15/G15*100</f>
        <v>11.972137570744449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37.79712668698302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R12" sqref="R12"/>
    </sheetView>
  </sheetViews>
  <sheetFormatPr defaultRowHeight="14.4"/>
  <cols>
    <col min="1" max="1" width="3" bestFit="1" customWidth="1"/>
    <col min="2" max="2" width="8.44140625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10" width="4" bestFit="1" customWidth="1"/>
    <col min="11" max="11" width="3.77734375" bestFit="1" customWidth="1"/>
    <col min="12" max="12" width="5.77734375" customWidth="1"/>
    <col min="13" max="13" width="6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.21875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1E-4</v>
      </c>
      <c r="D6" s="52">
        <v>150</v>
      </c>
      <c r="E6" s="52">
        <v>150</v>
      </c>
      <c r="F6" s="52">
        <v>39</v>
      </c>
      <c r="G6" s="6">
        <v>339</v>
      </c>
      <c r="H6" s="52"/>
      <c r="I6" s="52">
        <v>3000</v>
      </c>
      <c r="J6" s="52">
        <v>1500</v>
      </c>
      <c r="K6" s="52">
        <v>1000</v>
      </c>
      <c r="L6" s="20"/>
      <c r="M6" s="20"/>
      <c r="N6" s="52"/>
      <c r="O6" s="11">
        <v>200</v>
      </c>
      <c r="P6" s="11">
        <v>150</v>
      </c>
      <c r="Q6" s="11"/>
      <c r="R6" s="11">
        <v>154</v>
      </c>
      <c r="S6" s="11"/>
      <c r="T6" s="11"/>
      <c r="U6" s="11">
        <v>70</v>
      </c>
      <c r="V6" s="11">
        <v>150</v>
      </c>
      <c r="W6" s="11">
        <v>100</v>
      </c>
      <c r="X6" s="12"/>
      <c r="Y6" s="12"/>
      <c r="Z6" s="12">
        <v>260</v>
      </c>
      <c r="AA6" s="12"/>
    </row>
    <row r="7" spans="1:27" ht="15">
      <c r="A7" s="5">
        <v>2</v>
      </c>
      <c r="B7" s="3" t="s">
        <v>29</v>
      </c>
      <c r="C7" s="4"/>
      <c r="D7" s="52">
        <v>0</v>
      </c>
      <c r="E7" s="52">
        <v>0</v>
      </c>
      <c r="F7" s="52">
        <v>294</v>
      </c>
      <c r="G7" s="6">
        <v>294</v>
      </c>
      <c r="H7" s="52"/>
      <c r="I7" s="52">
        <v>0</v>
      </c>
      <c r="J7" s="52">
        <v>0</v>
      </c>
      <c r="K7" s="52">
        <v>0</v>
      </c>
      <c r="L7" s="20"/>
      <c r="M7" s="20"/>
      <c r="N7" s="52"/>
      <c r="O7" s="11">
        <v>250</v>
      </c>
      <c r="P7" s="11">
        <v>150</v>
      </c>
      <c r="Q7" s="11"/>
      <c r="R7" s="11">
        <v>130</v>
      </c>
      <c r="S7" s="11"/>
      <c r="T7" s="11"/>
      <c r="U7" s="11">
        <v>30</v>
      </c>
      <c r="V7" s="11">
        <v>156</v>
      </c>
      <c r="W7" s="11">
        <v>50</v>
      </c>
      <c r="X7" s="12"/>
      <c r="Y7" s="12"/>
      <c r="Z7" s="12">
        <v>16</v>
      </c>
      <c r="AA7" s="12"/>
    </row>
    <row r="8" spans="1:27" ht="15">
      <c r="A8" s="5">
        <v>3</v>
      </c>
      <c r="B8" s="3" t="s">
        <v>30</v>
      </c>
      <c r="C8" s="4"/>
      <c r="D8" s="52">
        <v>165</v>
      </c>
      <c r="E8" s="52">
        <v>15</v>
      </c>
      <c r="F8" s="52">
        <v>6</v>
      </c>
      <c r="G8" s="6">
        <v>186</v>
      </c>
      <c r="H8" s="52"/>
      <c r="I8" s="52">
        <v>1500</v>
      </c>
      <c r="J8" s="52">
        <v>900</v>
      </c>
      <c r="K8" s="52">
        <v>400</v>
      </c>
      <c r="L8" s="20"/>
      <c r="M8" s="20"/>
      <c r="N8" s="52"/>
      <c r="O8" s="11">
        <v>20</v>
      </c>
      <c r="P8" s="11">
        <v>50</v>
      </c>
      <c r="Q8" s="11"/>
      <c r="R8" s="11">
        <v>100</v>
      </c>
      <c r="S8" s="11"/>
      <c r="T8" s="11"/>
      <c r="U8" s="11">
        <v>10</v>
      </c>
      <c r="V8" s="11">
        <v>120</v>
      </c>
      <c r="W8" s="11">
        <v>110</v>
      </c>
      <c r="X8" s="12"/>
      <c r="Y8" s="12"/>
      <c r="Z8" s="12">
        <v>19</v>
      </c>
      <c r="AA8" s="12"/>
    </row>
    <row r="9" spans="1:27" ht="15">
      <c r="A9" s="5">
        <v>4</v>
      </c>
      <c r="B9" s="3" t="s">
        <v>31</v>
      </c>
      <c r="C9" s="4"/>
      <c r="D9" s="52">
        <v>30</v>
      </c>
      <c r="E9" s="52">
        <v>141</v>
      </c>
      <c r="F9" s="52">
        <v>30</v>
      </c>
      <c r="G9" s="6">
        <v>201</v>
      </c>
      <c r="H9" s="52"/>
      <c r="I9" s="52">
        <v>1300</v>
      </c>
      <c r="J9" s="52">
        <v>800</v>
      </c>
      <c r="K9" s="52">
        <v>400</v>
      </c>
      <c r="L9" s="20"/>
      <c r="M9" s="20"/>
      <c r="N9" s="52"/>
      <c r="O9" s="11">
        <v>80</v>
      </c>
      <c r="P9" s="11">
        <v>150</v>
      </c>
      <c r="Q9" s="11"/>
      <c r="R9" s="11">
        <v>25</v>
      </c>
      <c r="S9" s="11"/>
      <c r="T9" s="11"/>
      <c r="U9" s="11">
        <v>0</v>
      </c>
      <c r="V9" s="11">
        <v>150</v>
      </c>
      <c r="W9" s="11">
        <v>40</v>
      </c>
      <c r="X9" s="12"/>
      <c r="Y9" s="12"/>
      <c r="Z9" s="12">
        <v>65</v>
      </c>
      <c r="AA9" s="12"/>
    </row>
    <row r="10" spans="1:27" ht="15">
      <c r="A10" s="5">
        <v>5</v>
      </c>
      <c r="B10" s="3" t="s">
        <v>32</v>
      </c>
      <c r="C10" s="4"/>
      <c r="D10" s="52">
        <v>0</v>
      </c>
      <c r="E10" s="52">
        <v>0</v>
      </c>
      <c r="F10" s="52">
        <v>0</v>
      </c>
      <c r="G10" s="6">
        <v>0</v>
      </c>
      <c r="H10" s="52"/>
      <c r="I10" s="52">
        <v>0</v>
      </c>
      <c r="J10" s="52">
        <v>0</v>
      </c>
      <c r="K10" s="52">
        <v>0</v>
      </c>
      <c r="L10" s="20"/>
      <c r="M10" s="20"/>
      <c r="N10" s="52"/>
      <c r="O10" s="11">
        <v>0</v>
      </c>
      <c r="P10" s="11">
        <v>0</v>
      </c>
      <c r="Q10" s="11"/>
      <c r="R10" s="11">
        <v>0</v>
      </c>
      <c r="S10" s="11"/>
      <c r="T10" s="11"/>
      <c r="U10" s="11">
        <v>0</v>
      </c>
      <c r="V10" s="11">
        <v>0</v>
      </c>
      <c r="W10" s="11">
        <v>0</v>
      </c>
      <c r="X10" s="12"/>
      <c r="Y10" s="12"/>
      <c r="Z10" s="12">
        <v>0</v>
      </c>
      <c r="AA10" s="12"/>
    </row>
    <row r="11" spans="1:27" ht="15">
      <c r="A11" s="5">
        <v>6</v>
      </c>
      <c r="B11" s="3" t="s">
        <v>33</v>
      </c>
      <c r="C11" s="4"/>
      <c r="D11" s="52">
        <v>320</v>
      </c>
      <c r="E11" s="52">
        <v>49</v>
      </c>
      <c r="F11" s="52">
        <v>0</v>
      </c>
      <c r="G11" s="6">
        <v>369</v>
      </c>
      <c r="H11" s="52"/>
      <c r="I11" s="52">
        <v>8000</v>
      </c>
      <c r="J11" s="52">
        <v>5000</v>
      </c>
      <c r="K11" s="52">
        <v>4000</v>
      </c>
      <c r="L11" s="20"/>
      <c r="M11" s="20"/>
      <c r="N11" s="52"/>
      <c r="O11" s="11">
        <v>220</v>
      </c>
      <c r="P11" s="11">
        <v>40</v>
      </c>
      <c r="Q11" s="11"/>
      <c r="R11" s="11">
        <v>110</v>
      </c>
      <c r="S11" s="11"/>
      <c r="T11" s="11"/>
      <c r="U11" s="11">
        <v>170</v>
      </c>
      <c r="V11" s="11">
        <v>210</v>
      </c>
      <c r="W11" s="11">
        <v>100</v>
      </c>
      <c r="X11" s="12"/>
      <c r="Y11" s="12"/>
      <c r="Z11" s="12">
        <v>326</v>
      </c>
      <c r="AA11" s="12"/>
    </row>
    <row r="12" spans="1:27" ht="15">
      <c r="A12" s="5">
        <v>7</v>
      </c>
      <c r="B12" s="3" t="s">
        <v>34</v>
      </c>
      <c r="C12" s="4"/>
      <c r="D12" s="52">
        <v>0</v>
      </c>
      <c r="E12" s="52">
        <v>60</v>
      </c>
      <c r="F12" s="52">
        <v>13</v>
      </c>
      <c r="G12" s="6">
        <v>73</v>
      </c>
      <c r="H12" s="52"/>
      <c r="I12" s="52">
        <v>0</v>
      </c>
      <c r="J12" s="52">
        <v>5000</v>
      </c>
      <c r="K12" s="52">
        <v>5000</v>
      </c>
      <c r="L12" s="20"/>
      <c r="M12" s="20"/>
      <c r="N12" s="52"/>
      <c r="O12" s="11">
        <v>25</v>
      </c>
      <c r="P12" s="11">
        <v>50</v>
      </c>
      <c r="Q12" s="11"/>
      <c r="R12" s="89">
        <v>18</v>
      </c>
      <c r="S12" s="11"/>
      <c r="T12" s="11"/>
      <c r="U12" s="11">
        <v>25</v>
      </c>
      <c r="V12" s="11">
        <v>70</v>
      </c>
      <c r="W12" s="11">
        <v>74</v>
      </c>
      <c r="X12" s="12"/>
      <c r="Y12" s="12"/>
      <c r="Z12" s="12">
        <v>30</v>
      </c>
      <c r="AA12" s="12"/>
    </row>
    <row r="13" spans="1:27" ht="15">
      <c r="A13" s="5">
        <v>8</v>
      </c>
      <c r="B13" s="3" t="s">
        <v>35</v>
      </c>
      <c r="C13" s="4"/>
      <c r="D13" s="52">
        <v>20</v>
      </c>
      <c r="E13" s="52">
        <v>25</v>
      </c>
      <c r="F13" s="52">
        <v>10</v>
      </c>
      <c r="G13" s="6">
        <v>55</v>
      </c>
      <c r="H13" s="52"/>
      <c r="I13" s="52">
        <v>1600</v>
      </c>
      <c r="J13" s="52">
        <v>1400</v>
      </c>
      <c r="K13" s="52">
        <v>1400</v>
      </c>
      <c r="L13" s="20"/>
      <c r="M13" s="20"/>
      <c r="N13" s="52"/>
      <c r="O13" s="11">
        <v>36</v>
      </c>
      <c r="P13" s="11">
        <v>0</v>
      </c>
      <c r="Q13" s="11"/>
      <c r="R13" s="11">
        <v>45</v>
      </c>
      <c r="S13" s="11"/>
      <c r="T13" s="11"/>
      <c r="U13" s="11">
        <v>32</v>
      </c>
      <c r="V13" s="11">
        <v>30</v>
      </c>
      <c r="W13" s="11">
        <v>30</v>
      </c>
      <c r="X13" s="12"/>
      <c r="Y13" s="12"/>
      <c r="Z13" s="12">
        <v>0</v>
      </c>
      <c r="AA13" s="12"/>
    </row>
    <row r="14" spans="1:27" ht="15">
      <c r="A14" s="5">
        <v>9</v>
      </c>
      <c r="B14" s="3" t="s">
        <v>36</v>
      </c>
      <c r="C14" s="4"/>
      <c r="D14" s="52">
        <v>0</v>
      </c>
      <c r="E14" s="52">
        <v>0</v>
      </c>
      <c r="F14" s="52">
        <v>0</v>
      </c>
      <c r="G14" s="6">
        <v>0</v>
      </c>
      <c r="H14" s="52"/>
      <c r="I14" s="52">
        <v>0</v>
      </c>
      <c r="J14" s="52">
        <v>0</v>
      </c>
      <c r="K14" s="52">
        <v>0</v>
      </c>
      <c r="L14" s="20"/>
      <c r="M14" s="20"/>
      <c r="N14" s="52"/>
      <c r="O14" s="11">
        <v>0</v>
      </c>
      <c r="P14" s="11">
        <v>0</v>
      </c>
      <c r="Q14" s="11"/>
      <c r="R14" s="11">
        <v>0</v>
      </c>
      <c r="S14" s="11"/>
      <c r="T14" s="11"/>
      <c r="U14" s="11">
        <v>0</v>
      </c>
      <c r="V14" s="11">
        <v>0</v>
      </c>
      <c r="W14" s="11">
        <v>0</v>
      </c>
      <c r="X14" s="12"/>
      <c r="Y14" s="12"/>
      <c r="Z14" s="12">
        <v>0</v>
      </c>
      <c r="AA14" s="12"/>
    </row>
    <row r="15" spans="1:27" ht="15">
      <c r="A15" s="3"/>
      <c r="B15" s="3" t="s">
        <v>37</v>
      </c>
      <c r="C15" s="13">
        <f>SUM(C6:C14)</f>
        <v>1E-4</v>
      </c>
      <c r="D15" s="13">
        <f t="shared" ref="D15:AA15" si="0">SUM(D6:D14)</f>
        <v>685</v>
      </c>
      <c r="E15" s="13">
        <f t="shared" si="0"/>
        <v>440</v>
      </c>
      <c r="F15" s="13">
        <f t="shared" si="0"/>
        <v>392</v>
      </c>
      <c r="G15" s="13">
        <f t="shared" si="0"/>
        <v>1517</v>
      </c>
      <c r="H15" s="13">
        <f t="shared" si="0"/>
        <v>0</v>
      </c>
      <c r="I15" s="13">
        <f t="shared" si="0"/>
        <v>15400</v>
      </c>
      <c r="J15" s="13">
        <f t="shared" si="0"/>
        <v>14600</v>
      </c>
      <c r="K15" s="13">
        <f t="shared" si="0"/>
        <v>12200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831</v>
      </c>
      <c r="P15" s="13">
        <f t="shared" si="0"/>
        <v>590</v>
      </c>
      <c r="Q15" s="13">
        <f t="shared" si="0"/>
        <v>0</v>
      </c>
      <c r="R15" s="13">
        <f t="shared" si="0"/>
        <v>582</v>
      </c>
      <c r="S15" s="13">
        <f t="shared" si="0"/>
        <v>0</v>
      </c>
      <c r="T15" s="13">
        <f t="shared" si="0"/>
        <v>0</v>
      </c>
      <c r="U15" s="13">
        <f t="shared" si="0"/>
        <v>337</v>
      </c>
      <c r="V15" s="13">
        <f t="shared" si="0"/>
        <v>886</v>
      </c>
      <c r="W15" s="13">
        <f t="shared" si="0"/>
        <v>504</v>
      </c>
      <c r="X15" s="13">
        <f t="shared" si="0"/>
        <v>0</v>
      </c>
      <c r="Y15" s="13">
        <f t="shared" si="0"/>
        <v>0</v>
      </c>
      <c r="Z15" s="13">
        <f t="shared" si="0"/>
        <v>716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0</v>
      </c>
      <c r="M16" s="19">
        <f>M15/C15*100</f>
        <v>0</v>
      </c>
      <c r="N16" s="19"/>
      <c r="O16" s="18">
        <f>O15/G15*100</f>
        <v>54.779169413315756</v>
      </c>
      <c r="P16" s="18">
        <f>(P15+Q15+R15)/G15*100</f>
        <v>77.257745550428481</v>
      </c>
      <c r="Q16" s="18"/>
      <c r="R16" s="18"/>
      <c r="S16" s="18">
        <f>(S15+T15+U15)/G15*100</f>
        <v>22.214897824653924</v>
      </c>
      <c r="T16" s="18"/>
      <c r="U16" s="18"/>
      <c r="V16" s="18">
        <f>V15/G15*100</f>
        <v>58.404746209624257</v>
      </c>
      <c r="W16" s="18">
        <f>W15/G15*100</f>
        <v>33.223467369808837</v>
      </c>
      <c r="X16" s="9">
        <f>X15/G15*100</f>
        <v>0</v>
      </c>
      <c r="Y16" s="9">
        <f>Y15/G15*100</f>
        <v>0</v>
      </c>
      <c r="Z16" s="9">
        <f>Z15/G15*100</f>
        <v>47.198417930125245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49.176005273566247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C14" sqref="C14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6.77734375" customWidth="1"/>
    <col min="13" max="13" width="6.21875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5" customWidth="1"/>
    <col min="23" max="23" width="4.33203125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0.01</v>
      </c>
      <c r="D6" s="5">
        <v>3800</v>
      </c>
      <c r="E6" s="5">
        <v>11200</v>
      </c>
      <c r="F6" s="5">
        <v>4000</v>
      </c>
      <c r="G6" s="6">
        <f>SUM(D6:F6)</f>
        <v>19000</v>
      </c>
      <c r="H6" s="52"/>
      <c r="I6" s="5">
        <v>25000</v>
      </c>
      <c r="J6" s="5">
        <v>17000</v>
      </c>
      <c r="K6" s="5">
        <v>13000</v>
      </c>
      <c r="L6" s="20"/>
      <c r="M6" s="20">
        <v>0</v>
      </c>
      <c r="N6" s="52"/>
      <c r="O6" s="11">
        <v>14000</v>
      </c>
      <c r="P6" s="11">
        <v>15000</v>
      </c>
      <c r="Q6" s="11"/>
      <c r="R6" s="11">
        <v>4000</v>
      </c>
      <c r="S6" s="11">
        <v>2500</v>
      </c>
      <c r="T6" s="11"/>
      <c r="U6" s="11">
        <v>300</v>
      </c>
      <c r="V6" s="11">
        <v>18000</v>
      </c>
      <c r="W6" s="11">
        <v>11000</v>
      </c>
      <c r="X6" s="12">
        <v>1000</v>
      </c>
      <c r="Y6" s="12"/>
      <c r="Z6" s="12">
        <v>14000</v>
      </c>
      <c r="AA6" s="12"/>
    </row>
    <row r="7" spans="1:27" ht="15">
      <c r="A7" s="5">
        <v>2</v>
      </c>
      <c r="B7" s="3" t="s">
        <v>29</v>
      </c>
      <c r="C7" s="4">
        <v>0</v>
      </c>
      <c r="D7" s="5"/>
      <c r="E7" s="5">
        <v>40</v>
      </c>
      <c r="F7" s="5"/>
      <c r="G7" s="6">
        <f t="shared" ref="G7:G14" si="0">SUM(D7:F7)</f>
        <v>40</v>
      </c>
      <c r="H7" s="52"/>
      <c r="I7" s="5"/>
      <c r="J7" s="5">
        <v>3000</v>
      </c>
      <c r="K7" s="5"/>
      <c r="L7" s="20"/>
      <c r="M7" s="20">
        <v>0</v>
      </c>
      <c r="N7" s="52"/>
      <c r="O7" s="11">
        <v>30</v>
      </c>
      <c r="P7" s="11">
        <v>40</v>
      </c>
      <c r="Q7" s="11"/>
      <c r="R7" s="11"/>
      <c r="S7" s="11"/>
      <c r="T7" s="11"/>
      <c r="U7" s="11"/>
      <c r="V7" s="11">
        <v>40</v>
      </c>
      <c r="W7" s="11">
        <v>20</v>
      </c>
      <c r="X7" s="12"/>
      <c r="Y7" s="12"/>
      <c r="Z7" s="12"/>
      <c r="AA7" s="12"/>
    </row>
    <row r="8" spans="1:27" ht="15">
      <c r="A8" s="5">
        <v>3</v>
      </c>
      <c r="B8" s="3" t="s">
        <v>30</v>
      </c>
      <c r="C8" s="4">
        <v>0</v>
      </c>
      <c r="D8" s="5"/>
      <c r="E8" s="5">
        <v>30</v>
      </c>
      <c r="F8" s="5"/>
      <c r="G8" s="6">
        <f t="shared" si="0"/>
        <v>30</v>
      </c>
      <c r="H8" s="52"/>
      <c r="I8" s="5"/>
      <c r="J8" s="5">
        <v>2000</v>
      </c>
      <c r="K8" s="5"/>
      <c r="L8" s="20"/>
      <c r="M8" s="20">
        <v>0</v>
      </c>
      <c r="N8" s="52"/>
      <c r="O8" s="11">
        <v>30</v>
      </c>
      <c r="P8" s="11">
        <v>30</v>
      </c>
      <c r="Q8" s="11"/>
      <c r="R8" s="11"/>
      <c r="S8" s="11"/>
      <c r="T8" s="11"/>
      <c r="U8" s="11"/>
      <c r="V8" s="11">
        <v>30</v>
      </c>
      <c r="W8" s="11"/>
      <c r="X8" s="12"/>
      <c r="Y8" s="12"/>
      <c r="Z8" s="12"/>
      <c r="AA8" s="12"/>
    </row>
    <row r="9" spans="1:27" ht="15">
      <c r="A9" s="5">
        <v>4</v>
      </c>
      <c r="B9" s="3" t="s">
        <v>31</v>
      </c>
      <c r="C9" s="4">
        <v>0</v>
      </c>
      <c r="D9" s="5"/>
      <c r="E9" s="5">
        <v>400</v>
      </c>
      <c r="F9" s="5"/>
      <c r="G9" s="6">
        <f t="shared" si="0"/>
        <v>400</v>
      </c>
      <c r="H9" s="52"/>
      <c r="I9" s="5"/>
      <c r="J9" s="5">
        <v>2000</v>
      </c>
      <c r="K9" s="5"/>
      <c r="L9" s="20"/>
      <c r="M9" s="20">
        <v>0</v>
      </c>
      <c r="N9" s="52"/>
      <c r="O9" s="11"/>
      <c r="P9" s="11">
        <v>400</v>
      </c>
      <c r="Q9" s="11"/>
      <c r="R9" s="11"/>
      <c r="S9" s="11"/>
      <c r="T9" s="11"/>
      <c r="U9" s="11"/>
      <c r="V9" s="11">
        <v>400</v>
      </c>
      <c r="W9" s="11">
        <v>150</v>
      </c>
      <c r="X9" s="12"/>
      <c r="Y9" s="12"/>
      <c r="Z9" s="12"/>
      <c r="AA9" s="12"/>
    </row>
    <row r="10" spans="1:27" ht="15">
      <c r="A10" s="5">
        <v>5</v>
      </c>
      <c r="B10" s="3" t="s">
        <v>32</v>
      </c>
      <c r="C10" s="4">
        <v>0</v>
      </c>
      <c r="D10" s="5"/>
      <c r="E10" s="5"/>
      <c r="F10" s="5"/>
      <c r="G10" s="6">
        <f t="shared" si="0"/>
        <v>0</v>
      </c>
      <c r="H10" s="52"/>
      <c r="I10" s="5"/>
      <c r="J10" s="5"/>
      <c r="K10" s="5"/>
      <c r="L10" s="20"/>
      <c r="M10" s="20">
        <v>0</v>
      </c>
      <c r="N10" s="52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 ht="15">
      <c r="A11" s="5">
        <v>6</v>
      </c>
      <c r="B11" s="3" t="s">
        <v>33</v>
      </c>
      <c r="C11" s="4">
        <v>0</v>
      </c>
      <c r="D11" s="5"/>
      <c r="E11" s="5"/>
      <c r="F11" s="5"/>
      <c r="G11" s="6">
        <f t="shared" si="0"/>
        <v>0</v>
      </c>
      <c r="H11" s="52"/>
      <c r="I11" s="5"/>
      <c r="J11" s="5"/>
      <c r="K11" s="5"/>
      <c r="L11" s="20"/>
      <c r="M11" s="20">
        <v>0</v>
      </c>
      <c r="N11" s="52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 ht="15">
      <c r="A12" s="5">
        <v>7</v>
      </c>
      <c r="B12" s="3" t="s">
        <v>34</v>
      </c>
      <c r="C12" s="4">
        <v>0</v>
      </c>
      <c r="D12" s="5"/>
      <c r="E12" s="5">
        <v>260</v>
      </c>
      <c r="F12" s="5"/>
      <c r="G12" s="6">
        <f t="shared" si="0"/>
        <v>260</v>
      </c>
      <c r="H12" s="52"/>
      <c r="I12" s="5"/>
      <c r="J12" s="5">
        <v>7000</v>
      </c>
      <c r="K12" s="5"/>
      <c r="L12" s="20"/>
      <c r="M12" s="20">
        <v>0</v>
      </c>
      <c r="N12" s="52"/>
      <c r="O12" s="11">
        <v>230</v>
      </c>
      <c r="P12" s="11">
        <v>260</v>
      </c>
      <c r="Q12" s="11"/>
      <c r="R12" s="11"/>
      <c r="S12" s="11"/>
      <c r="T12" s="11"/>
      <c r="U12" s="11"/>
      <c r="V12" s="11">
        <v>260</v>
      </c>
      <c r="W12" s="11">
        <v>150</v>
      </c>
      <c r="X12" s="12"/>
      <c r="Y12" s="12"/>
      <c r="Z12" s="12">
        <v>70</v>
      </c>
      <c r="AA12" s="12"/>
    </row>
    <row r="13" spans="1:27" ht="15">
      <c r="A13" s="5">
        <v>8</v>
      </c>
      <c r="B13" s="3" t="s">
        <v>35</v>
      </c>
      <c r="C13" s="4">
        <v>0</v>
      </c>
      <c r="D13" s="5"/>
      <c r="E13" s="5"/>
      <c r="F13" s="5"/>
      <c r="G13" s="6">
        <f t="shared" si="0"/>
        <v>0</v>
      </c>
      <c r="H13" s="52"/>
      <c r="I13" s="5"/>
      <c r="J13" s="5"/>
      <c r="K13" s="5"/>
      <c r="L13" s="20"/>
      <c r="M13" s="20">
        <v>0</v>
      </c>
      <c r="N13" s="52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 ht="15">
      <c r="A14" s="5">
        <v>9</v>
      </c>
      <c r="B14" s="3" t="s">
        <v>36</v>
      </c>
      <c r="C14" s="4">
        <v>0</v>
      </c>
      <c r="D14" s="5"/>
      <c r="E14" s="5"/>
      <c r="F14" s="5"/>
      <c r="G14" s="6">
        <f t="shared" si="0"/>
        <v>0</v>
      </c>
      <c r="H14" s="52"/>
      <c r="I14" s="52"/>
      <c r="J14" s="52"/>
      <c r="K14" s="52"/>
      <c r="L14" s="20"/>
      <c r="M14" s="20">
        <v>0</v>
      </c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0.01</v>
      </c>
      <c r="D15" s="13">
        <f t="shared" ref="D15:AA15" si="1">SUM(D6:D14)</f>
        <v>3800</v>
      </c>
      <c r="E15" s="13">
        <f t="shared" si="1"/>
        <v>11930</v>
      </c>
      <c r="F15" s="13">
        <f t="shared" si="1"/>
        <v>4000</v>
      </c>
      <c r="G15" s="13">
        <f t="shared" si="1"/>
        <v>19730</v>
      </c>
      <c r="H15" s="13">
        <f t="shared" si="1"/>
        <v>0</v>
      </c>
      <c r="I15" s="13">
        <f t="shared" si="1"/>
        <v>25000</v>
      </c>
      <c r="J15" s="13">
        <f t="shared" si="1"/>
        <v>31000</v>
      </c>
      <c r="K15" s="13">
        <f t="shared" si="1"/>
        <v>13000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14290</v>
      </c>
      <c r="P15" s="13">
        <f t="shared" si="1"/>
        <v>15730</v>
      </c>
      <c r="Q15" s="13">
        <f t="shared" si="1"/>
        <v>0</v>
      </c>
      <c r="R15" s="13">
        <f t="shared" si="1"/>
        <v>4000</v>
      </c>
      <c r="S15" s="13">
        <f t="shared" si="1"/>
        <v>2500</v>
      </c>
      <c r="T15" s="13">
        <f t="shared" si="1"/>
        <v>0</v>
      </c>
      <c r="U15" s="13">
        <f t="shared" si="1"/>
        <v>300</v>
      </c>
      <c r="V15" s="13">
        <f t="shared" si="1"/>
        <v>18730</v>
      </c>
      <c r="W15" s="13">
        <f t="shared" si="1"/>
        <v>11320</v>
      </c>
      <c r="X15" s="13">
        <f t="shared" si="1"/>
        <v>1000</v>
      </c>
      <c r="Y15" s="13">
        <f t="shared" si="1"/>
        <v>0</v>
      </c>
      <c r="Z15" s="13">
        <f t="shared" si="1"/>
        <v>14070</v>
      </c>
      <c r="AA15" s="13">
        <f t="shared" si="1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0</v>
      </c>
      <c r="M16" s="19">
        <f>M15/C15*100</f>
        <v>0</v>
      </c>
      <c r="N16" s="19"/>
      <c r="O16" s="18">
        <f>O15/G15*100</f>
        <v>72.427774961986827</v>
      </c>
      <c r="P16" s="18">
        <f>(P15+Q15+R15)/G15*100</f>
        <v>100</v>
      </c>
      <c r="Q16" s="18"/>
      <c r="R16" s="18"/>
      <c r="S16" s="18">
        <f>(S15+T15+U15)/G15*100</f>
        <v>14.19158641662443</v>
      </c>
      <c r="T16" s="18"/>
      <c r="U16" s="18"/>
      <c r="V16" s="18">
        <f>V15/G15*100</f>
        <v>94.931576279776991</v>
      </c>
      <c r="W16" s="18">
        <f>W15/G15*100</f>
        <v>57.374556512924478</v>
      </c>
      <c r="X16" s="9">
        <f>X15/G15*100</f>
        <v>5.0684237202230111</v>
      </c>
      <c r="Y16" s="9">
        <f>Y15/G15*100</f>
        <v>0</v>
      </c>
      <c r="Z16" s="9">
        <f>Z15/G15*100</f>
        <v>71.31272174353775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67.785098834262541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R13" sqref="R13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.6640625" customWidth="1"/>
    <col min="10" max="10" width="4" bestFit="1" customWidth="1"/>
    <col min="11" max="11" width="4.5546875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441406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2">
        <v>30</v>
      </c>
      <c r="E6" s="52">
        <v>80</v>
      </c>
      <c r="F6" s="52">
        <v>40</v>
      </c>
      <c r="G6" s="6">
        <v>150</v>
      </c>
      <c r="H6" s="52"/>
      <c r="I6" s="52">
        <v>12000</v>
      </c>
      <c r="J6" s="52">
        <v>10000</v>
      </c>
      <c r="K6" s="52">
        <v>9000</v>
      </c>
      <c r="L6" s="20"/>
      <c r="M6" s="20"/>
      <c r="N6" s="52"/>
      <c r="O6" s="11">
        <v>100</v>
      </c>
      <c r="P6" s="11">
        <v>30</v>
      </c>
      <c r="Q6" s="11"/>
      <c r="R6" s="11">
        <v>90</v>
      </c>
      <c r="S6" s="11">
        <v>5</v>
      </c>
      <c r="T6" s="11"/>
      <c r="U6" s="11">
        <v>30</v>
      </c>
      <c r="V6" s="11">
        <v>70</v>
      </c>
      <c r="W6" s="11">
        <v>65</v>
      </c>
      <c r="X6" s="12"/>
      <c r="Y6" s="12"/>
      <c r="Z6" s="12">
        <v>40</v>
      </c>
      <c r="AA6" s="12"/>
    </row>
    <row r="7" spans="1:27" ht="15">
      <c r="A7" s="5">
        <v>2</v>
      </c>
      <c r="B7" s="3" t="s">
        <v>29</v>
      </c>
      <c r="C7" s="4">
        <v>2</v>
      </c>
      <c r="D7" s="52">
        <v>110</v>
      </c>
      <c r="E7" s="52">
        <v>170</v>
      </c>
      <c r="F7" s="52">
        <v>150</v>
      </c>
      <c r="G7" s="6">
        <v>430</v>
      </c>
      <c r="H7" s="52"/>
      <c r="I7" s="52">
        <v>13000</v>
      </c>
      <c r="J7" s="52">
        <v>11000</v>
      </c>
      <c r="K7" s="52">
        <v>8500</v>
      </c>
      <c r="L7" s="20">
        <v>2</v>
      </c>
      <c r="M7" s="20">
        <v>2</v>
      </c>
      <c r="N7" s="52"/>
      <c r="O7" s="11">
        <v>400</v>
      </c>
      <c r="P7" s="11">
        <v>80</v>
      </c>
      <c r="Q7" s="11"/>
      <c r="R7" s="11">
        <v>90</v>
      </c>
      <c r="S7" s="11">
        <v>20</v>
      </c>
      <c r="T7" s="11"/>
      <c r="U7" s="11">
        <v>40</v>
      </c>
      <c r="V7" s="11">
        <v>230</v>
      </c>
      <c r="W7" s="11">
        <v>110</v>
      </c>
      <c r="X7" s="12"/>
      <c r="Y7" s="12"/>
      <c r="Z7" s="12">
        <v>65</v>
      </c>
      <c r="AA7" s="12"/>
    </row>
    <row r="8" spans="1:27" ht="15">
      <c r="A8" s="5">
        <v>3</v>
      </c>
      <c r="B8" s="3" t="s">
        <v>30</v>
      </c>
      <c r="C8" s="4">
        <v>1</v>
      </c>
      <c r="D8" s="52">
        <v>24</v>
      </c>
      <c r="E8" s="52">
        <v>51</v>
      </c>
      <c r="F8" s="52">
        <v>28</v>
      </c>
      <c r="G8" s="6">
        <v>103</v>
      </c>
      <c r="H8" s="52"/>
      <c r="I8" s="52">
        <v>1700</v>
      </c>
      <c r="J8" s="52">
        <v>1500</v>
      </c>
      <c r="K8" s="52">
        <v>1200</v>
      </c>
      <c r="L8" s="20">
        <v>1</v>
      </c>
      <c r="M8" s="20">
        <v>1</v>
      </c>
      <c r="N8" s="52"/>
      <c r="O8" s="11">
        <v>70</v>
      </c>
      <c r="P8" s="11">
        <v>10</v>
      </c>
      <c r="Q8" s="11"/>
      <c r="R8" s="11">
        <v>30</v>
      </c>
      <c r="S8" s="11">
        <v>8</v>
      </c>
      <c r="T8" s="11"/>
      <c r="U8" s="11">
        <v>15</v>
      </c>
      <c r="V8" s="11">
        <v>60</v>
      </c>
      <c r="W8" s="11">
        <v>50</v>
      </c>
      <c r="X8" s="12"/>
      <c r="Y8" s="12"/>
      <c r="Z8" s="12">
        <v>17</v>
      </c>
      <c r="AA8" s="12"/>
    </row>
    <row r="9" spans="1:27" ht="15">
      <c r="A9" s="5">
        <v>4</v>
      </c>
      <c r="B9" s="3" t="s">
        <v>31</v>
      </c>
      <c r="C9" s="4">
        <v>2</v>
      </c>
      <c r="D9" s="52">
        <v>12</v>
      </c>
      <c r="E9" s="52">
        <v>25</v>
      </c>
      <c r="F9" s="52">
        <v>8</v>
      </c>
      <c r="G9" s="6">
        <v>45</v>
      </c>
      <c r="H9" s="52"/>
      <c r="I9" s="52">
        <v>2700</v>
      </c>
      <c r="J9" s="52">
        <v>2400</v>
      </c>
      <c r="K9" s="52">
        <v>1800</v>
      </c>
      <c r="L9" s="20">
        <v>2</v>
      </c>
      <c r="M9" s="20">
        <v>2</v>
      </c>
      <c r="N9" s="52"/>
      <c r="O9" s="11">
        <v>28</v>
      </c>
      <c r="P9" s="11"/>
      <c r="Q9" s="11"/>
      <c r="R9" s="11">
        <v>15</v>
      </c>
      <c r="S9" s="11"/>
      <c r="T9" s="11"/>
      <c r="U9" s="11">
        <v>7</v>
      </c>
      <c r="V9" s="11">
        <v>22</v>
      </c>
      <c r="W9" s="11">
        <v>15</v>
      </c>
      <c r="X9" s="12"/>
      <c r="Y9" s="12"/>
      <c r="Z9" s="12">
        <v>5</v>
      </c>
      <c r="AA9" s="12"/>
    </row>
    <row r="10" spans="1:27" ht="15">
      <c r="A10" s="5">
        <v>5</v>
      </c>
      <c r="B10" s="3" t="s">
        <v>32</v>
      </c>
      <c r="C10" s="4">
        <v>0</v>
      </c>
      <c r="D10" s="52">
        <v>10</v>
      </c>
      <c r="E10" s="52">
        <v>15</v>
      </c>
      <c r="F10" s="52">
        <v>5</v>
      </c>
      <c r="G10" s="6">
        <v>30</v>
      </c>
      <c r="H10" s="52"/>
      <c r="I10" s="52">
        <v>1300</v>
      </c>
      <c r="J10" s="52">
        <v>1100</v>
      </c>
      <c r="K10" s="52">
        <v>700</v>
      </c>
      <c r="L10" s="20"/>
      <c r="M10" s="20"/>
      <c r="N10" s="52"/>
      <c r="O10" s="11">
        <v>15</v>
      </c>
      <c r="P10" s="11"/>
      <c r="Q10" s="11"/>
      <c r="R10" s="11">
        <v>8</v>
      </c>
      <c r="S10" s="11"/>
      <c r="T10" s="11"/>
      <c r="U10" s="11">
        <v>3</v>
      </c>
      <c r="V10" s="11">
        <v>17</v>
      </c>
      <c r="W10" s="11">
        <v>12</v>
      </c>
      <c r="X10" s="12"/>
      <c r="Y10" s="12"/>
      <c r="Z10" s="12">
        <v>25</v>
      </c>
      <c r="AA10" s="12"/>
    </row>
    <row r="11" spans="1:27" ht="15">
      <c r="A11" s="5">
        <v>6</v>
      </c>
      <c r="B11" s="3" t="s">
        <v>33</v>
      </c>
      <c r="C11" s="4">
        <v>3</v>
      </c>
      <c r="D11" s="52">
        <v>70</v>
      </c>
      <c r="E11" s="52">
        <v>60</v>
      </c>
      <c r="F11" s="52">
        <v>65</v>
      </c>
      <c r="G11" s="6">
        <v>195</v>
      </c>
      <c r="H11" s="52"/>
      <c r="I11" s="52">
        <v>13000</v>
      </c>
      <c r="J11" s="52">
        <v>11000</v>
      </c>
      <c r="K11" s="52">
        <v>10000</v>
      </c>
      <c r="L11" s="20">
        <v>3</v>
      </c>
      <c r="M11" s="20">
        <v>3</v>
      </c>
      <c r="N11" s="52"/>
      <c r="O11" s="11">
        <v>110</v>
      </c>
      <c r="P11" s="11"/>
      <c r="Q11" s="11"/>
      <c r="R11" s="11">
        <v>45</v>
      </c>
      <c r="S11" s="11">
        <v>15</v>
      </c>
      <c r="T11" s="11"/>
      <c r="U11" s="11">
        <v>35</v>
      </c>
      <c r="V11" s="11">
        <v>100</v>
      </c>
      <c r="W11" s="11">
        <v>50</v>
      </c>
      <c r="X11" s="12"/>
      <c r="Y11" s="12"/>
      <c r="Z11" s="12">
        <v>40</v>
      </c>
      <c r="AA11" s="12"/>
    </row>
    <row r="12" spans="1:27" ht="15">
      <c r="A12" s="5">
        <v>7</v>
      </c>
      <c r="B12" s="3" t="s">
        <v>34</v>
      </c>
      <c r="C12" s="4">
        <v>5</v>
      </c>
      <c r="D12" s="52">
        <v>36</v>
      </c>
      <c r="E12" s="52">
        <v>23</v>
      </c>
      <c r="F12" s="52">
        <v>14</v>
      </c>
      <c r="G12" s="6">
        <v>73</v>
      </c>
      <c r="H12" s="52"/>
      <c r="I12" s="52">
        <v>10500</v>
      </c>
      <c r="J12" s="52">
        <v>9000</v>
      </c>
      <c r="K12" s="52">
        <v>7500</v>
      </c>
      <c r="L12" s="20">
        <v>5</v>
      </c>
      <c r="M12" s="20">
        <v>5</v>
      </c>
      <c r="N12" s="52"/>
      <c r="O12" s="11">
        <v>45</v>
      </c>
      <c r="P12" s="11">
        <v>15</v>
      </c>
      <c r="Q12" s="11"/>
      <c r="R12" s="11">
        <v>42</v>
      </c>
      <c r="S12" s="11">
        <v>10</v>
      </c>
      <c r="T12" s="11"/>
      <c r="U12" s="11">
        <v>25</v>
      </c>
      <c r="V12" s="11">
        <v>40</v>
      </c>
      <c r="W12" s="11">
        <v>40</v>
      </c>
      <c r="X12" s="12"/>
      <c r="Y12" s="12"/>
      <c r="Z12" s="12">
        <v>35</v>
      </c>
      <c r="AA12" s="12"/>
    </row>
    <row r="13" spans="1:27" ht="15">
      <c r="A13" s="5">
        <v>8</v>
      </c>
      <c r="B13" s="3" t="s">
        <v>35</v>
      </c>
      <c r="C13" s="4">
        <v>40</v>
      </c>
      <c r="D13" s="52">
        <v>336</v>
      </c>
      <c r="E13" s="52">
        <v>150</v>
      </c>
      <c r="F13" s="52">
        <v>110</v>
      </c>
      <c r="G13" s="6">
        <v>596</v>
      </c>
      <c r="H13" s="52"/>
      <c r="I13" s="52">
        <v>1100</v>
      </c>
      <c r="J13" s="52">
        <v>700</v>
      </c>
      <c r="K13" s="52">
        <v>500</v>
      </c>
      <c r="L13" s="20">
        <v>40</v>
      </c>
      <c r="M13" s="20">
        <v>40</v>
      </c>
      <c r="N13" s="52"/>
      <c r="O13" s="11">
        <v>460</v>
      </c>
      <c r="P13" s="11">
        <v>90</v>
      </c>
      <c r="Q13" s="11">
        <v>50</v>
      </c>
      <c r="R13" s="89">
        <v>450</v>
      </c>
      <c r="S13" s="11">
        <v>120</v>
      </c>
      <c r="T13" s="11"/>
      <c r="U13" s="11">
        <v>45</v>
      </c>
      <c r="V13" s="11">
        <v>310</v>
      </c>
      <c r="W13" s="11">
        <v>300</v>
      </c>
      <c r="X13" s="12"/>
      <c r="Y13" s="12"/>
      <c r="Z13" s="12">
        <v>300</v>
      </c>
      <c r="AA13" s="12"/>
    </row>
    <row r="14" spans="1:27" ht="15">
      <c r="A14" s="5">
        <v>9</v>
      </c>
      <c r="B14" s="3" t="s">
        <v>36</v>
      </c>
      <c r="C14" s="4"/>
      <c r="D14" s="52"/>
      <c r="E14" s="52"/>
      <c r="F14" s="52"/>
      <c r="G14" s="6"/>
      <c r="H14" s="52"/>
      <c r="I14" s="52"/>
      <c r="J14" s="52"/>
      <c r="K14" s="52"/>
      <c r="L14" s="20"/>
      <c r="M14" s="20">
        <v>0</v>
      </c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53</v>
      </c>
      <c r="D15" s="13">
        <f t="shared" ref="D15:AA15" si="0">SUM(D6:D14)</f>
        <v>628</v>
      </c>
      <c r="E15" s="13">
        <f t="shared" si="0"/>
        <v>574</v>
      </c>
      <c r="F15" s="13">
        <f t="shared" si="0"/>
        <v>420</v>
      </c>
      <c r="G15" s="13">
        <f t="shared" si="0"/>
        <v>1622</v>
      </c>
      <c r="H15" s="13">
        <f t="shared" si="0"/>
        <v>0</v>
      </c>
      <c r="I15" s="13">
        <f t="shared" si="0"/>
        <v>55300</v>
      </c>
      <c r="J15" s="13">
        <f t="shared" si="0"/>
        <v>46700</v>
      </c>
      <c r="K15" s="13">
        <f t="shared" si="0"/>
        <v>39200</v>
      </c>
      <c r="L15" s="13">
        <f t="shared" si="0"/>
        <v>53</v>
      </c>
      <c r="M15" s="13">
        <f t="shared" si="0"/>
        <v>53</v>
      </c>
      <c r="N15" s="13">
        <f t="shared" si="0"/>
        <v>0</v>
      </c>
      <c r="O15" s="13">
        <f t="shared" si="0"/>
        <v>1228</v>
      </c>
      <c r="P15" s="13">
        <f t="shared" si="0"/>
        <v>225</v>
      </c>
      <c r="Q15" s="13">
        <f t="shared" si="0"/>
        <v>50</v>
      </c>
      <c r="R15" s="13">
        <f t="shared" si="0"/>
        <v>770</v>
      </c>
      <c r="S15" s="13">
        <f t="shared" si="0"/>
        <v>178</v>
      </c>
      <c r="T15" s="13">
        <f t="shared" si="0"/>
        <v>0</v>
      </c>
      <c r="U15" s="13">
        <f t="shared" si="0"/>
        <v>200</v>
      </c>
      <c r="V15" s="13">
        <f t="shared" si="0"/>
        <v>849</v>
      </c>
      <c r="W15" s="13">
        <f t="shared" si="0"/>
        <v>642</v>
      </c>
      <c r="X15" s="13">
        <f t="shared" si="0"/>
        <v>0</v>
      </c>
      <c r="Y15" s="13">
        <f t="shared" si="0"/>
        <v>0</v>
      </c>
      <c r="Z15" s="13">
        <f t="shared" si="0"/>
        <v>527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75.709001233045626</v>
      </c>
      <c r="P16" s="18">
        <f>(P15+Q15+R15)/G15*100</f>
        <v>64.426633785450065</v>
      </c>
      <c r="Q16" s="18"/>
      <c r="R16" s="18"/>
      <c r="S16" s="18">
        <f>(S15+T15+U15)/G15*100</f>
        <v>23.304562268803945</v>
      </c>
      <c r="T16" s="18"/>
      <c r="U16" s="18"/>
      <c r="V16" s="18">
        <f>V15/G15*100</f>
        <v>52.342786683107278</v>
      </c>
      <c r="W16" s="18">
        <f>W15/G15*100</f>
        <v>39.580764488286071</v>
      </c>
      <c r="X16" s="9">
        <f>X15/G15*100</f>
        <v>0</v>
      </c>
      <c r="Y16" s="9">
        <f>Y15/G15*100</f>
        <v>0</v>
      </c>
      <c r="Z16" s="9">
        <f>Z15/G15*100</f>
        <v>32.490752157829839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51.072749691738593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S12" sqref="S12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.77734375" bestFit="1" customWidth="1"/>
    <col min="10" max="10" width="4.33203125" customWidth="1"/>
    <col min="11" max="11" width="4.3320312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7773437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21">
      <c r="A6" s="5">
        <v>1</v>
      </c>
      <c r="B6" s="3" t="s">
        <v>28</v>
      </c>
      <c r="C6" s="35">
        <v>1</v>
      </c>
      <c r="D6" s="36">
        <v>17</v>
      </c>
      <c r="E6" s="37">
        <v>22</v>
      </c>
      <c r="F6" s="37">
        <v>0</v>
      </c>
      <c r="G6" s="38">
        <v>40</v>
      </c>
      <c r="H6" s="38">
        <v>0</v>
      </c>
      <c r="I6" s="37">
        <v>8000</v>
      </c>
      <c r="J6" s="37">
        <v>4500</v>
      </c>
      <c r="K6" s="37">
        <v>0</v>
      </c>
      <c r="L6" s="39">
        <v>1</v>
      </c>
      <c r="M6" s="39">
        <v>1</v>
      </c>
      <c r="N6" s="40">
        <v>0</v>
      </c>
      <c r="O6" s="93">
        <v>40</v>
      </c>
      <c r="P6" s="41">
        <v>20</v>
      </c>
      <c r="Q6" s="41">
        <v>0</v>
      </c>
      <c r="R6" s="41">
        <v>14</v>
      </c>
      <c r="S6" s="93">
        <v>3</v>
      </c>
      <c r="T6" s="41">
        <v>0</v>
      </c>
      <c r="U6" s="41">
        <v>6</v>
      </c>
      <c r="V6" s="41">
        <v>7</v>
      </c>
      <c r="W6" s="41">
        <v>6</v>
      </c>
      <c r="X6" s="41">
        <v>0</v>
      </c>
      <c r="Y6" s="41">
        <v>0</v>
      </c>
      <c r="Z6" s="42">
        <v>10</v>
      </c>
      <c r="AA6" s="42">
        <v>0</v>
      </c>
    </row>
    <row r="7" spans="1:27" ht="21">
      <c r="A7" s="5">
        <v>2</v>
      </c>
      <c r="B7" s="3" t="s">
        <v>29</v>
      </c>
      <c r="C7" s="35">
        <v>0</v>
      </c>
      <c r="D7" s="36">
        <v>80</v>
      </c>
      <c r="E7" s="37">
        <v>100</v>
      </c>
      <c r="F7" s="37">
        <v>5</v>
      </c>
      <c r="G7" s="38">
        <v>185</v>
      </c>
      <c r="H7" s="38">
        <v>0</v>
      </c>
      <c r="I7" s="37">
        <v>6000</v>
      </c>
      <c r="J7" s="37">
        <v>4000</v>
      </c>
      <c r="K7" s="37">
        <v>2000</v>
      </c>
      <c r="L7" s="39">
        <v>0</v>
      </c>
      <c r="M7" s="39">
        <v>0</v>
      </c>
      <c r="N7" s="40">
        <v>0</v>
      </c>
      <c r="O7" s="93">
        <v>180</v>
      </c>
      <c r="P7" s="93">
        <v>105</v>
      </c>
      <c r="Q7" s="41">
        <v>0</v>
      </c>
      <c r="R7" s="41">
        <v>40</v>
      </c>
      <c r="S7" s="93">
        <v>4</v>
      </c>
      <c r="T7" s="41">
        <v>0</v>
      </c>
      <c r="U7" s="41">
        <v>0</v>
      </c>
      <c r="V7" s="41">
        <v>5</v>
      </c>
      <c r="W7" s="41">
        <v>5</v>
      </c>
      <c r="X7" s="41">
        <v>0</v>
      </c>
      <c r="Y7" s="41">
        <v>0</v>
      </c>
      <c r="Z7" s="42">
        <v>15</v>
      </c>
      <c r="AA7" s="42">
        <v>0</v>
      </c>
    </row>
    <row r="8" spans="1:27" ht="21">
      <c r="A8" s="5">
        <v>3</v>
      </c>
      <c r="B8" s="3" t="s">
        <v>30</v>
      </c>
      <c r="C8" s="35">
        <v>95</v>
      </c>
      <c r="D8" s="36">
        <v>100</v>
      </c>
      <c r="E8" s="37">
        <v>100</v>
      </c>
      <c r="F8" s="37">
        <v>40</v>
      </c>
      <c r="G8" s="38">
        <v>240</v>
      </c>
      <c r="H8" s="38">
        <v>0</v>
      </c>
      <c r="I8" s="37">
        <v>3500</v>
      </c>
      <c r="J8" s="37">
        <v>2500</v>
      </c>
      <c r="K8" s="37">
        <v>1500</v>
      </c>
      <c r="L8" s="39">
        <v>35</v>
      </c>
      <c r="M8" s="39">
        <v>37</v>
      </c>
      <c r="N8" s="40">
        <v>0</v>
      </c>
      <c r="O8" s="93">
        <v>230</v>
      </c>
      <c r="P8" s="93">
        <v>135</v>
      </c>
      <c r="Q8" s="41">
        <v>0</v>
      </c>
      <c r="R8" s="41">
        <v>65</v>
      </c>
      <c r="S8" s="93">
        <v>40</v>
      </c>
      <c r="T8" s="41">
        <v>0</v>
      </c>
      <c r="U8" s="41">
        <v>10</v>
      </c>
      <c r="V8" s="41">
        <v>20</v>
      </c>
      <c r="W8" s="41">
        <v>10</v>
      </c>
      <c r="X8" s="41">
        <v>0</v>
      </c>
      <c r="Y8" s="41">
        <v>0</v>
      </c>
      <c r="Z8" s="42">
        <v>5</v>
      </c>
      <c r="AA8" s="42">
        <v>0</v>
      </c>
    </row>
    <row r="9" spans="1:27" ht="21">
      <c r="A9" s="5">
        <v>4</v>
      </c>
      <c r="B9" s="3" t="s">
        <v>31</v>
      </c>
      <c r="C9" s="35">
        <v>0</v>
      </c>
      <c r="D9" s="36">
        <v>20</v>
      </c>
      <c r="E9" s="37">
        <v>50</v>
      </c>
      <c r="F9" s="37">
        <v>3</v>
      </c>
      <c r="G9" s="38">
        <v>73</v>
      </c>
      <c r="H9" s="38">
        <v>0</v>
      </c>
      <c r="I9" s="37">
        <v>3500</v>
      </c>
      <c r="J9" s="37">
        <v>2000</v>
      </c>
      <c r="K9" s="37">
        <v>1500</v>
      </c>
      <c r="L9" s="39">
        <v>0</v>
      </c>
      <c r="M9" s="39">
        <v>0</v>
      </c>
      <c r="N9" s="40">
        <v>0</v>
      </c>
      <c r="O9" s="93">
        <v>73</v>
      </c>
      <c r="P9" s="41">
        <v>35</v>
      </c>
      <c r="Q9" s="41">
        <v>0</v>
      </c>
      <c r="R9" s="41">
        <v>36</v>
      </c>
      <c r="S9" s="41">
        <v>0</v>
      </c>
      <c r="T9" s="41">
        <v>0</v>
      </c>
      <c r="U9" s="41">
        <v>0</v>
      </c>
      <c r="V9" s="41">
        <v>3</v>
      </c>
      <c r="W9" s="41">
        <v>2</v>
      </c>
      <c r="X9" s="41">
        <v>0</v>
      </c>
      <c r="Y9" s="41">
        <v>0</v>
      </c>
      <c r="Z9" s="42">
        <v>0</v>
      </c>
      <c r="AA9" s="42">
        <v>0</v>
      </c>
    </row>
    <row r="10" spans="1:27" ht="21">
      <c r="A10" s="5">
        <v>5</v>
      </c>
      <c r="B10" s="3" t="s">
        <v>32</v>
      </c>
      <c r="C10" s="35">
        <v>0</v>
      </c>
      <c r="D10" s="36">
        <v>0</v>
      </c>
      <c r="E10" s="37">
        <v>0</v>
      </c>
      <c r="F10" s="37">
        <v>0</v>
      </c>
      <c r="G10" s="38">
        <v>0</v>
      </c>
      <c r="H10" s="38">
        <v>0</v>
      </c>
      <c r="I10" s="37">
        <v>0</v>
      </c>
      <c r="J10" s="37">
        <v>0</v>
      </c>
      <c r="K10" s="37">
        <v>0</v>
      </c>
      <c r="L10" s="39">
        <v>0</v>
      </c>
      <c r="M10" s="39">
        <v>0</v>
      </c>
      <c r="N10" s="40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2">
        <v>0</v>
      </c>
      <c r="AA10" s="42">
        <v>0</v>
      </c>
    </row>
    <row r="11" spans="1:27" ht="21">
      <c r="A11" s="5">
        <v>6</v>
      </c>
      <c r="B11" s="3" t="s">
        <v>33</v>
      </c>
      <c r="C11" s="35">
        <v>0</v>
      </c>
      <c r="D11" s="36">
        <v>0</v>
      </c>
      <c r="E11" s="37">
        <v>0</v>
      </c>
      <c r="F11" s="37">
        <v>0</v>
      </c>
      <c r="G11" s="38">
        <v>0</v>
      </c>
      <c r="H11" s="38">
        <v>0</v>
      </c>
      <c r="I11" s="37">
        <v>0</v>
      </c>
      <c r="J11" s="37">
        <v>0</v>
      </c>
      <c r="K11" s="37">
        <v>0</v>
      </c>
      <c r="L11" s="39">
        <v>0</v>
      </c>
      <c r="M11" s="39">
        <v>0</v>
      </c>
      <c r="N11" s="40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2">
        <v>0</v>
      </c>
      <c r="AA11" s="42">
        <v>0</v>
      </c>
    </row>
    <row r="12" spans="1:27" ht="21">
      <c r="A12" s="5">
        <v>7</v>
      </c>
      <c r="B12" s="3" t="s">
        <v>34</v>
      </c>
      <c r="C12" s="35">
        <v>0</v>
      </c>
      <c r="D12" s="36">
        <v>24</v>
      </c>
      <c r="E12" s="37">
        <v>21</v>
      </c>
      <c r="F12" s="37">
        <v>1</v>
      </c>
      <c r="G12" s="38">
        <v>46</v>
      </c>
      <c r="H12" s="38">
        <v>0</v>
      </c>
      <c r="I12" s="37">
        <v>10000</v>
      </c>
      <c r="J12" s="37">
        <v>6500</v>
      </c>
      <c r="K12" s="37">
        <v>5000</v>
      </c>
      <c r="L12" s="39">
        <v>0</v>
      </c>
      <c r="M12" s="39">
        <v>0</v>
      </c>
      <c r="N12" s="40">
        <v>0</v>
      </c>
      <c r="O12" s="93">
        <v>44</v>
      </c>
      <c r="P12" s="93">
        <v>37</v>
      </c>
      <c r="Q12" s="41">
        <v>0</v>
      </c>
      <c r="R12" s="41">
        <v>8</v>
      </c>
      <c r="S12" s="93">
        <v>5</v>
      </c>
      <c r="T12" s="41">
        <v>0</v>
      </c>
      <c r="U12" s="41">
        <v>11</v>
      </c>
      <c r="V12" s="41">
        <v>8</v>
      </c>
      <c r="W12" s="41">
        <v>6</v>
      </c>
      <c r="X12" s="41">
        <v>0</v>
      </c>
      <c r="Y12" s="41">
        <v>0</v>
      </c>
      <c r="Z12" s="42">
        <v>20</v>
      </c>
      <c r="AA12" s="42">
        <v>0</v>
      </c>
    </row>
    <row r="13" spans="1:27" ht="21">
      <c r="A13" s="5">
        <v>8</v>
      </c>
      <c r="B13" s="3" t="s">
        <v>35</v>
      </c>
      <c r="C13" s="35">
        <v>0</v>
      </c>
      <c r="D13" s="36">
        <v>0</v>
      </c>
      <c r="E13" s="37">
        <v>0</v>
      </c>
      <c r="F13" s="37">
        <v>0</v>
      </c>
      <c r="G13" s="38">
        <v>0</v>
      </c>
      <c r="H13" s="38">
        <v>0</v>
      </c>
      <c r="I13" s="37">
        <v>0</v>
      </c>
      <c r="J13" s="37">
        <v>0</v>
      </c>
      <c r="K13" s="37">
        <v>0</v>
      </c>
      <c r="L13" s="39">
        <v>0</v>
      </c>
      <c r="M13" s="39">
        <v>0</v>
      </c>
      <c r="N13" s="40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2">
        <v>0</v>
      </c>
      <c r="AA13" s="42">
        <v>0</v>
      </c>
    </row>
    <row r="14" spans="1:27" ht="21">
      <c r="A14" s="5">
        <v>9</v>
      </c>
      <c r="B14" s="3" t="s">
        <v>36</v>
      </c>
      <c r="C14" s="35">
        <v>0</v>
      </c>
      <c r="D14" s="36">
        <v>0</v>
      </c>
      <c r="E14" s="37">
        <v>0</v>
      </c>
      <c r="F14" s="37">
        <v>0</v>
      </c>
      <c r="G14" s="38">
        <v>0</v>
      </c>
      <c r="H14" s="38">
        <v>0</v>
      </c>
      <c r="I14" s="37">
        <v>0</v>
      </c>
      <c r="J14" s="37">
        <v>0</v>
      </c>
      <c r="K14" s="37">
        <v>0</v>
      </c>
      <c r="L14" s="39">
        <v>0</v>
      </c>
      <c r="M14" s="39">
        <v>0</v>
      </c>
      <c r="N14" s="40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2">
        <v>0</v>
      </c>
      <c r="AA14" s="42">
        <v>0</v>
      </c>
    </row>
    <row r="15" spans="1:27" ht="15">
      <c r="A15" s="3"/>
      <c r="B15" s="3" t="s">
        <v>37</v>
      </c>
      <c r="C15" s="13">
        <f>SUM(C6:C14)</f>
        <v>96</v>
      </c>
      <c r="D15" s="13">
        <f t="shared" ref="D15:AA15" si="0">SUM(D6:D14)</f>
        <v>241</v>
      </c>
      <c r="E15" s="13">
        <f t="shared" si="0"/>
        <v>293</v>
      </c>
      <c r="F15" s="13">
        <f t="shared" si="0"/>
        <v>49</v>
      </c>
      <c r="G15" s="13">
        <f t="shared" si="0"/>
        <v>584</v>
      </c>
      <c r="H15" s="13">
        <f t="shared" si="0"/>
        <v>0</v>
      </c>
      <c r="I15" s="13">
        <f t="shared" si="0"/>
        <v>31000</v>
      </c>
      <c r="J15" s="13">
        <f t="shared" si="0"/>
        <v>19500</v>
      </c>
      <c r="K15" s="13">
        <f t="shared" si="0"/>
        <v>10000</v>
      </c>
      <c r="L15" s="13">
        <f t="shared" si="0"/>
        <v>36</v>
      </c>
      <c r="M15" s="13">
        <f t="shared" si="0"/>
        <v>38</v>
      </c>
      <c r="N15" s="13">
        <f t="shared" si="0"/>
        <v>0</v>
      </c>
      <c r="O15" s="13">
        <f t="shared" si="0"/>
        <v>567</v>
      </c>
      <c r="P15" s="13">
        <f t="shared" si="0"/>
        <v>332</v>
      </c>
      <c r="Q15" s="13">
        <f t="shared" si="0"/>
        <v>0</v>
      </c>
      <c r="R15" s="13">
        <f t="shared" si="0"/>
        <v>163</v>
      </c>
      <c r="S15" s="13">
        <f t="shared" si="0"/>
        <v>52</v>
      </c>
      <c r="T15" s="13">
        <f t="shared" si="0"/>
        <v>0</v>
      </c>
      <c r="U15" s="13">
        <f t="shared" si="0"/>
        <v>27</v>
      </c>
      <c r="V15" s="13">
        <f t="shared" si="0"/>
        <v>43</v>
      </c>
      <c r="W15" s="13">
        <f t="shared" si="0"/>
        <v>29</v>
      </c>
      <c r="X15" s="13">
        <f t="shared" si="0"/>
        <v>0</v>
      </c>
      <c r="Y15" s="13">
        <f t="shared" si="0"/>
        <v>0</v>
      </c>
      <c r="Z15" s="13">
        <f t="shared" si="0"/>
        <v>50</v>
      </c>
      <c r="AA15" s="13">
        <f t="shared" si="0"/>
        <v>0</v>
      </c>
    </row>
    <row r="16" spans="1:27" ht="16.2">
      <c r="A16" s="7"/>
      <c r="B16" s="7"/>
      <c r="C16" s="7"/>
      <c r="D16" s="7"/>
      <c r="E16" s="43"/>
      <c r="F16" s="43"/>
      <c r="G16" s="43"/>
      <c r="H16" s="43"/>
      <c r="I16" s="43"/>
      <c r="J16" s="43"/>
      <c r="K16" s="43"/>
      <c r="L16" s="44">
        <f>L15/C15*100</f>
        <v>37.5</v>
      </c>
      <c r="M16" s="44">
        <f>M15/C15*100</f>
        <v>39.583333333333329</v>
      </c>
      <c r="N16" s="44"/>
      <c r="O16" s="45">
        <f>O15/G15*100</f>
        <v>97.089041095890423</v>
      </c>
      <c r="P16" s="45">
        <f>(P15+Q15+R15)/G15*100</f>
        <v>84.760273972602747</v>
      </c>
      <c r="Q16" s="45"/>
      <c r="R16" s="45"/>
      <c r="S16" s="45">
        <f>(S15+T15+U15)/G15*100</f>
        <v>13.527397260273974</v>
      </c>
      <c r="T16" s="45"/>
      <c r="U16" s="45"/>
      <c r="V16" s="45">
        <f>V15/G15*100</f>
        <v>7.3630136986301373</v>
      </c>
      <c r="W16" s="45">
        <f>W15/G15*100</f>
        <v>4.9657534246575343</v>
      </c>
      <c r="X16" s="46">
        <f>X15/G15*100</f>
        <v>0</v>
      </c>
      <c r="Y16" s="46">
        <f>Y15/G15*100</f>
        <v>0</v>
      </c>
      <c r="Z16" s="46">
        <f>Z15/G15*100</f>
        <v>8.5616438356164384</v>
      </c>
      <c r="AA16" s="46">
        <f>AA15/G15*100</f>
        <v>0</v>
      </c>
    </row>
    <row r="17" spans="1:27" ht="16.2">
      <c r="A17" s="10"/>
      <c r="B17" s="10"/>
      <c r="C17" s="10"/>
      <c r="D17" s="1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>
        <f>(O15+P15+Q15+R15+S15+T15+U15+V15+W15)*100/(G15*5)</f>
        <v>41.541095890410958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N18" sqref="N18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.21875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9">
        <v>22</v>
      </c>
      <c r="D6" s="29">
        <v>53</v>
      </c>
      <c r="E6" s="29">
        <v>155</v>
      </c>
      <c r="F6" s="29">
        <v>200</v>
      </c>
      <c r="G6" s="6">
        <v>430</v>
      </c>
      <c r="H6" s="52">
        <v>0</v>
      </c>
      <c r="I6" s="29">
        <v>5700</v>
      </c>
      <c r="J6" s="29">
        <v>4600</v>
      </c>
      <c r="K6" s="29">
        <v>3500</v>
      </c>
      <c r="L6" s="19">
        <v>22</v>
      </c>
      <c r="M6" s="19">
        <v>22</v>
      </c>
      <c r="N6" s="52">
        <v>0</v>
      </c>
      <c r="O6" s="50">
        <v>310</v>
      </c>
      <c r="P6" s="50">
        <v>158</v>
      </c>
      <c r="Q6" s="50">
        <v>0</v>
      </c>
      <c r="R6" s="50">
        <v>90</v>
      </c>
      <c r="S6" s="50">
        <v>45</v>
      </c>
      <c r="T6" s="50">
        <v>0</v>
      </c>
      <c r="U6" s="50">
        <v>30</v>
      </c>
      <c r="V6" s="11">
        <v>180</v>
      </c>
      <c r="W6" s="11">
        <v>80</v>
      </c>
      <c r="X6" s="12">
        <v>0</v>
      </c>
      <c r="Y6" s="12">
        <v>0</v>
      </c>
      <c r="Z6" s="12">
        <v>68</v>
      </c>
      <c r="AA6" s="11">
        <v>0</v>
      </c>
    </row>
    <row r="7" spans="1:27" ht="15">
      <c r="A7" s="5">
        <v>2</v>
      </c>
      <c r="B7" s="3" t="s">
        <v>29</v>
      </c>
      <c r="C7" s="49">
        <v>18</v>
      </c>
      <c r="D7" s="29">
        <v>80</v>
      </c>
      <c r="E7" s="29">
        <v>175</v>
      </c>
      <c r="F7" s="29">
        <v>150</v>
      </c>
      <c r="G7" s="6">
        <v>423</v>
      </c>
      <c r="H7" s="52">
        <v>0</v>
      </c>
      <c r="I7" s="29">
        <v>4000</v>
      </c>
      <c r="J7" s="29">
        <v>3700</v>
      </c>
      <c r="K7" s="29">
        <v>3100</v>
      </c>
      <c r="L7" s="19">
        <v>18</v>
      </c>
      <c r="M7" s="19">
        <v>18</v>
      </c>
      <c r="N7" s="52">
        <v>0</v>
      </c>
      <c r="O7" s="50">
        <v>148</v>
      </c>
      <c r="P7" s="50">
        <v>78</v>
      </c>
      <c r="Q7" s="50">
        <v>0</v>
      </c>
      <c r="R7" s="50">
        <v>70</v>
      </c>
      <c r="S7" s="50">
        <v>65</v>
      </c>
      <c r="T7" s="50">
        <v>0</v>
      </c>
      <c r="U7" s="50">
        <v>80</v>
      </c>
      <c r="V7" s="11">
        <v>225</v>
      </c>
      <c r="W7" s="11">
        <v>80</v>
      </c>
      <c r="X7" s="12">
        <v>0</v>
      </c>
      <c r="Y7" s="12">
        <v>0</v>
      </c>
      <c r="Z7" s="12">
        <v>65</v>
      </c>
      <c r="AA7" s="11">
        <v>0</v>
      </c>
    </row>
    <row r="8" spans="1:27" ht="15">
      <c r="A8" s="5">
        <v>3</v>
      </c>
      <c r="B8" s="3" t="s">
        <v>30</v>
      </c>
      <c r="C8" s="49">
        <v>37</v>
      </c>
      <c r="D8" s="29">
        <v>122</v>
      </c>
      <c r="E8" s="29">
        <v>400</v>
      </c>
      <c r="F8" s="29">
        <v>300</v>
      </c>
      <c r="G8" s="6">
        <v>859</v>
      </c>
      <c r="H8" s="52">
        <v>0</v>
      </c>
      <c r="I8" s="29">
        <v>800</v>
      </c>
      <c r="J8" s="29">
        <v>500</v>
      </c>
      <c r="K8" s="29">
        <v>250</v>
      </c>
      <c r="L8" s="19">
        <v>37</v>
      </c>
      <c r="M8" s="19">
        <v>37</v>
      </c>
      <c r="N8" s="52">
        <v>0</v>
      </c>
      <c r="O8" s="50">
        <v>480</v>
      </c>
      <c r="P8" s="50">
        <v>220</v>
      </c>
      <c r="Q8" s="50">
        <v>0</v>
      </c>
      <c r="R8" s="50">
        <v>260</v>
      </c>
      <c r="S8" s="50">
        <v>90</v>
      </c>
      <c r="T8" s="50">
        <v>0</v>
      </c>
      <c r="U8" s="50">
        <v>35</v>
      </c>
      <c r="V8" s="11">
        <v>350</v>
      </c>
      <c r="W8" s="11">
        <v>85</v>
      </c>
      <c r="X8" s="12">
        <v>0</v>
      </c>
      <c r="Y8" s="12">
        <v>0</v>
      </c>
      <c r="Z8" s="12">
        <v>120</v>
      </c>
      <c r="AA8" s="11">
        <v>0</v>
      </c>
    </row>
    <row r="9" spans="1:27" ht="15">
      <c r="A9" s="5">
        <v>4</v>
      </c>
      <c r="B9" s="3" t="s">
        <v>31</v>
      </c>
      <c r="C9" s="49">
        <v>5</v>
      </c>
      <c r="D9" s="29">
        <v>95</v>
      </c>
      <c r="E9" s="29">
        <v>220</v>
      </c>
      <c r="F9" s="29">
        <v>100</v>
      </c>
      <c r="G9" s="6">
        <v>420</v>
      </c>
      <c r="H9" s="52">
        <v>0</v>
      </c>
      <c r="I9" s="29">
        <v>1000</v>
      </c>
      <c r="J9" s="29">
        <v>850</v>
      </c>
      <c r="K9" s="29">
        <v>650</v>
      </c>
      <c r="L9" s="94">
        <v>5</v>
      </c>
      <c r="M9" s="94">
        <v>5</v>
      </c>
      <c r="N9" s="52">
        <v>0</v>
      </c>
      <c r="O9" s="50">
        <v>390</v>
      </c>
      <c r="P9" s="50">
        <v>110</v>
      </c>
      <c r="Q9" s="50">
        <v>0</v>
      </c>
      <c r="R9" s="50">
        <v>60</v>
      </c>
      <c r="S9" s="50">
        <v>58</v>
      </c>
      <c r="T9" s="50">
        <v>0</v>
      </c>
      <c r="U9" s="50">
        <v>40</v>
      </c>
      <c r="V9" s="11">
        <v>150</v>
      </c>
      <c r="W9" s="11">
        <v>95</v>
      </c>
      <c r="X9" s="12">
        <v>0</v>
      </c>
      <c r="Y9" s="12">
        <v>0</v>
      </c>
      <c r="Z9" s="12">
        <v>79</v>
      </c>
      <c r="AA9" s="11">
        <v>0</v>
      </c>
    </row>
    <row r="10" spans="1:27" ht="15">
      <c r="A10" s="5">
        <v>5</v>
      </c>
      <c r="B10" s="3" t="s">
        <v>32</v>
      </c>
      <c r="C10" s="49">
        <v>0</v>
      </c>
      <c r="D10" s="29">
        <v>0</v>
      </c>
      <c r="E10" s="29">
        <v>0</v>
      </c>
      <c r="F10" s="29">
        <v>0</v>
      </c>
      <c r="G10" s="6">
        <v>0</v>
      </c>
      <c r="H10" s="52">
        <v>0</v>
      </c>
      <c r="I10" s="29">
        <v>0</v>
      </c>
      <c r="J10" s="29">
        <v>0</v>
      </c>
      <c r="K10" s="29">
        <v>0</v>
      </c>
      <c r="L10" s="19">
        <v>0</v>
      </c>
      <c r="M10" s="19">
        <v>0</v>
      </c>
      <c r="N10" s="52">
        <v>0</v>
      </c>
      <c r="O10" s="50">
        <v>0</v>
      </c>
      <c r="P10" s="50">
        <v>0</v>
      </c>
      <c r="Q10" s="50">
        <v>0</v>
      </c>
      <c r="R10" s="50">
        <v>0</v>
      </c>
      <c r="S10" s="50"/>
      <c r="T10" s="50">
        <v>0</v>
      </c>
      <c r="U10" s="50"/>
      <c r="V10" s="11">
        <v>0</v>
      </c>
      <c r="W10" s="11">
        <v>0</v>
      </c>
      <c r="X10" s="12">
        <v>0</v>
      </c>
      <c r="Y10" s="12">
        <v>0</v>
      </c>
      <c r="Z10" s="12">
        <v>0</v>
      </c>
      <c r="AA10" s="11">
        <v>0</v>
      </c>
    </row>
    <row r="11" spans="1:27" ht="15">
      <c r="A11" s="5">
        <v>6</v>
      </c>
      <c r="B11" s="3" t="s">
        <v>33</v>
      </c>
      <c r="C11" s="49">
        <v>0</v>
      </c>
      <c r="D11" s="29">
        <v>0</v>
      </c>
      <c r="E11" s="29">
        <v>0</v>
      </c>
      <c r="F11" s="29">
        <v>0</v>
      </c>
      <c r="G11" s="6">
        <v>0</v>
      </c>
      <c r="H11" s="52">
        <v>0</v>
      </c>
      <c r="I11" s="29">
        <v>0</v>
      </c>
      <c r="J11" s="29">
        <v>0</v>
      </c>
      <c r="K11" s="29">
        <v>0</v>
      </c>
      <c r="L11" s="19">
        <v>0</v>
      </c>
      <c r="M11" s="19">
        <v>0</v>
      </c>
      <c r="N11" s="52">
        <v>0</v>
      </c>
      <c r="O11" s="50">
        <v>0</v>
      </c>
      <c r="P11" s="50">
        <v>0</v>
      </c>
      <c r="Q11" s="50">
        <v>0</v>
      </c>
      <c r="R11" s="50">
        <v>0</v>
      </c>
      <c r="S11" s="50"/>
      <c r="T11" s="50">
        <v>0</v>
      </c>
      <c r="U11" s="50"/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1">
        <v>0</v>
      </c>
    </row>
    <row r="12" spans="1:27" ht="15">
      <c r="A12" s="5">
        <v>7</v>
      </c>
      <c r="B12" s="3" t="s">
        <v>34</v>
      </c>
      <c r="C12" s="49">
        <v>45</v>
      </c>
      <c r="D12" s="29">
        <v>100</v>
      </c>
      <c r="E12" s="29">
        <v>300</v>
      </c>
      <c r="F12" s="29">
        <v>210</v>
      </c>
      <c r="G12" s="6">
        <v>655</v>
      </c>
      <c r="H12" s="52">
        <v>0</v>
      </c>
      <c r="I12" s="29">
        <v>3200</v>
      </c>
      <c r="J12" s="29">
        <v>3000</v>
      </c>
      <c r="K12" s="29">
        <v>2700</v>
      </c>
      <c r="L12" s="19">
        <v>45</v>
      </c>
      <c r="M12" s="19">
        <v>45</v>
      </c>
      <c r="N12" s="52">
        <v>0</v>
      </c>
      <c r="O12" s="50">
        <v>425</v>
      </c>
      <c r="P12" s="50">
        <v>270</v>
      </c>
      <c r="Q12" s="50">
        <v>0</v>
      </c>
      <c r="R12" s="50">
        <v>210</v>
      </c>
      <c r="S12" s="50">
        <v>72</v>
      </c>
      <c r="T12" s="50">
        <v>0</v>
      </c>
      <c r="U12" s="50">
        <v>60</v>
      </c>
      <c r="V12" s="11">
        <v>340</v>
      </c>
      <c r="W12" s="11">
        <v>185</v>
      </c>
      <c r="X12" s="12">
        <v>0</v>
      </c>
      <c r="Y12" s="12">
        <v>0</v>
      </c>
      <c r="Z12" s="12">
        <v>125</v>
      </c>
      <c r="AA12" s="11">
        <v>0</v>
      </c>
    </row>
    <row r="13" spans="1:27" ht="15">
      <c r="A13" s="5">
        <v>8</v>
      </c>
      <c r="B13" s="3" t="s">
        <v>35</v>
      </c>
      <c r="C13" s="49">
        <v>0</v>
      </c>
      <c r="D13" s="29">
        <v>0</v>
      </c>
      <c r="E13" s="29">
        <v>0</v>
      </c>
      <c r="F13" s="29">
        <v>0</v>
      </c>
      <c r="G13" s="6">
        <v>0</v>
      </c>
      <c r="H13" s="52">
        <v>0</v>
      </c>
      <c r="I13" s="29">
        <v>0</v>
      </c>
      <c r="J13" s="29">
        <v>0</v>
      </c>
      <c r="K13" s="29">
        <v>0</v>
      </c>
      <c r="L13" s="19">
        <v>0</v>
      </c>
      <c r="M13" s="19">
        <v>0</v>
      </c>
      <c r="N13" s="52">
        <v>0</v>
      </c>
      <c r="O13" s="50">
        <v>0</v>
      </c>
      <c r="P13" s="50">
        <v>0</v>
      </c>
      <c r="Q13" s="50">
        <v>0</v>
      </c>
      <c r="R13" s="50">
        <v>0</v>
      </c>
      <c r="S13" s="50"/>
      <c r="T13" s="50">
        <v>0</v>
      </c>
      <c r="U13" s="50"/>
      <c r="V13" s="11">
        <v>0</v>
      </c>
      <c r="W13" s="11">
        <v>0</v>
      </c>
      <c r="X13" s="12">
        <v>0</v>
      </c>
      <c r="Y13" s="12">
        <v>0</v>
      </c>
      <c r="Z13" s="12">
        <v>0</v>
      </c>
      <c r="AA13" s="11">
        <v>0</v>
      </c>
    </row>
    <row r="14" spans="1:27" ht="15">
      <c r="A14" s="5">
        <v>9</v>
      </c>
      <c r="B14" s="3" t="s">
        <v>36</v>
      </c>
      <c r="C14" s="49">
        <v>0</v>
      </c>
      <c r="D14" s="29">
        <v>0</v>
      </c>
      <c r="E14" s="29">
        <v>0</v>
      </c>
      <c r="F14" s="29">
        <v>0</v>
      </c>
      <c r="G14" s="6">
        <v>0</v>
      </c>
      <c r="H14" s="52">
        <v>0</v>
      </c>
      <c r="I14" s="29">
        <v>0</v>
      </c>
      <c r="J14" s="29">
        <v>0</v>
      </c>
      <c r="K14" s="29">
        <v>0</v>
      </c>
      <c r="L14" s="19">
        <v>0</v>
      </c>
      <c r="M14" s="19">
        <v>0</v>
      </c>
      <c r="N14" s="52">
        <v>0</v>
      </c>
      <c r="O14" s="50">
        <v>0</v>
      </c>
      <c r="P14" s="50">
        <v>0</v>
      </c>
      <c r="Q14" s="50">
        <v>0</v>
      </c>
      <c r="R14" s="50">
        <v>0</v>
      </c>
      <c r="S14" s="50"/>
      <c r="T14" s="50">
        <v>0</v>
      </c>
      <c r="U14" s="50"/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1">
        <v>0</v>
      </c>
    </row>
    <row r="15" spans="1:27" ht="15">
      <c r="A15" s="3"/>
      <c r="B15" s="3" t="s">
        <v>37</v>
      </c>
      <c r="C15" s="13">
        <f>SUM(C6:C14)</f>
        <v>127</v>
      </c>
      <c r="D15" s="13">
        <f t="shared" ref="D15:AA15" si="0">SUM(D6:D14)</f>
        <v>450</v>
      </c>
      <c r="E15" s="13">
        <f t="shared" si="0"/>
        <v>1250</v>
      </c>
      <c r="F15" s="13">
        <f t="shared" si="0"/>
        <v>960</v>
      </c>
      <c r="G15" s="13">
        <f t="shared" si="0"/>
        <v>2787</v>
      </c>
      <c r="H15" s="13">
        <f t="shared" si="0"/>
        <v>0</v>
      </c>
      <c r="I15" s="13">
        <f t="shared" si="0"/>
        <v>14700</v>
      </c>
      <c r="J15" s="13">
        <f t="shared" si="0"/>
        <v>12650</v>
      </c>
      <c r="K15" s="13">
        <f t="shared" si="0"/>
        <v>10200</v>
      </c>
      <c r="L15" s="13">
        <f t="shared" si="0"/>
        <v>127</v>
      </c>
      <c r="M15" s="13">
        <f t="shared" si="0"/>
        <v>127</v>
      </c>
      <c r="N15" s="13">
        <f t="shared" si="0"/>
        <v>0</v>
      </c>
      <c r="O15" s="13">
        <f t="shared" si="0"/>
        <v>1753</v>
      </c>
      <c r="P15" s="13">
        <f t="shared" si="0"/>
        <v>836</v>
      </c>
      <c r="Q15" s="13">
        <f t="shared" si="0"/>
        <v>0</v>
      </c>
      <c r="R15" s="13">
        <f t="shared" si="0"/>
        <v>690</v>
      </c>
      <c r="S15" s="13">
        <f t="shared" si="0"/>
        <v>330</v>
      </c>
      <c r="T15" s="13">
        <f t="shared" si="0"/>
        <v>0</v>
      </c>
      <c r="U15" s="13">
        <f t="shared" si="0"/>
        <v>245</v>
      </c>
      <c r="V15" s="13">
        <f t="shared" si="0"/>
        <v>1245</v>
      </c>
      <c r="W15" s="13">
        <f t="shared" si="0"/>
        <v>525</v>
      </c>
      <c r="X15" s="13">
        <f t="shared" si="0"/>
        <v>0</v>
      </c>
      <c r="Y15" s="13">
        <f t="shared" si="0"/>
        <v>0</v>
      </c>
      <c r="Z15" s="13">
        <f t="shared" si="0"/>
        <v>457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62.899174739863653</v>
      </c>
      <c r="P16" s="18">
        <f>(P15+Q15+R15)/G15*100</f>
        <v>54.754216002870471</v>
      </c>
      <c r="Q16" s="18"/>
      <c r="R16" s="18"/>
      <c r="S16" s="18">
        <f>(S15+T15+U15)/G15*100</f>
        <v>20.631503408683173</v>
      </c>
      <c r="T16" s="18"/>
      <c r="U16" s="18"/>
      <c r="V16" s="18">
        <f>V15/G15*100</f>
        <v>44.671689989235738</v>
      </c>
      <c r="W16" s="18">
        <f>W15/G15*100</f>
        <v>18.837459634015069</v>
      </c>
      <c r="X16" s="9">
        <f>X15/G15*100</f>
        <v>0</v>
      </c>
      <c r="Y16" s="9">
        <f>Y15/G15*100</f>
        <v>0</v>
      </c>
      <c r="Z16" s="9">
        <f>Z15/G15*100</f>
        <v>16.397560100466453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40.358808754933619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S13" sqref="S13"/>
    </sheetView>
  </sheetViews>
  <sheetFormatPr defaultColWidth="2.88671875"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332031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/>
      <c r="D6" s="52"/>
      <c r="E6" s="52"/>
      <c r="F6" s="52"/>
      <c r="G6" s="6"/>
      <c r="H6" s="52"/>
      <c r="I6" s="52"/>
      <c r="J6" s="52"/>
      <c r="K6" s="52"/>
      <c r="L6" s="20"/>
      <c r="M6" s="20"/>
      <c r="N6" s="52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</row>
    <row r="7" spans="1:27" ht="15">
      <c r="A7" s="5">
        <v>2</v>
      </c>
      <c r="B7" s="3" t="s">
        <v>29</v>
      </c>
      <c r="C7" s="4"/>
      <c r="D7" s="52"/>
      <c r="E7" s="52"/>
      <c r="F7" s="52"/>
      <c r="G7" s="6"/>
      <c r="H7" s="52"/>
      <c r="I7" s="52"/>
      <c r="J7" s="52"/>
      <c r="K7" s="52"/>
      <c r="L7" s="20"/>
      <c r="M7" s="20"/>
      <c r="N7" s="52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 ht="15">
      <c r="A8" s="5">
        <v>3</v>
      </c>
      <c r="B8" s="3" t="s">
        <v>30</v>
      </c>
      <c r="C8" s="4"/>
      <c r="D8" s="52"/>
      <c r="E8" s="52"/>
      <c r="F8" s="52"/>
      <c r="G8" s="6"/>
      <c r="H8" s="52"/>
      <c r="I8" s="52"/>
      <c r="J8" s="52"/>
      <c r="K8" s="52"/>
      <c r="L8" s="20"/>
      <c r="M8" s="20"/>
      <c r="N8" s="52"/>
      <c r="O8" s="11"/>
      <c r="P8" s="11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</row>
    <row r="9" spans="1:27" ht="15">
      <c r="A9" s="5">
        <v>4</v>
      </c>
      <c r="B9" s="3" t="s">
        <v>31</v>
      </c>
      <c r="C9" s="4"/>
      <c r="D9" s="52"/>
      <c r="E9" s="52"/>
      <c r="F9" s="52"/>
      <c r="G9" s="6"/>
      <c r="H9" s="52"/>
      <c r="I9" s="52"/>
      <c r="J9" s="52"/>
      <c r="K9" s="52"/>
      <c r="L9" s="20"/>
      <c r="M9" s="20"/>
      <c r="N9" s="52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</row>
    <row r="10" spans="1:27" ht="15">
      <c r="A10" s="5">
        <v>5</v>
      </c>
      <c r="B10" s="3" t="s">
        <v>32</v>
      </c>
      <c r="C10" s="4">
        <v>0</v>
      </c>
      <c r="D10" s="52"/>
      <c r="E10" s="52"/>
      <c r="F10" s="52"/>
      <c r="G10" s="6"/>
      <c r="H10" s="52"/>
      <c r="I10" s="52"/>
      <c r="J10" s="52"/>
      <c r="K10" s="52"/>
      <c r="L10" s="20"/>
      <c r="M10" s="20"/>
      <c r="N10" s="52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 ht="15">
      <c r="A11" s="5">
        <v>6</v>
      </c>
      <c r="B11" s="3" t="s">
        <v>33</v>
      </c>
      <c r="C11" s="4"/>
      <c r="D11" s="52">
        <v>70</v>
      </c>
      <c r="E11" s="52">
        <v>115</v>
      </c>
      <c r="F11" s="52">
        <v>25</v>
      </c>
      <c r="G11" s="6">
        <v>210</v>
      </c>
      <c r="H11" s="52"/>
      <c r="I11" s="52">
        <v>0</v>
      </c>
      <c r="J11" s="52">
        <v>0</v>
      </c>
      <c r="K11" s="52">
        <v>0</v>
      </c>
      <c r="L11" s="20">
        <v>0</v>
      </c>
      <c r="M11" s="20">
        <v>0</v>
      </c>
      <c r="N11" s="52"/>
      <c r="O11" s="11">
        <v>210</v>
      </c>
      <c r="P11" s="11">
        <v>0</v>
      </c>
      <c r="Q11" s="11"/>
      <c r="R11" s="11"/>
      <c r="S11" s="11">
        <v>100</v>
      </c>
      <c r="T11" s="11"/>
      <c r="U11" s="11"/>
      <c r="V11" s="11">
        <v>200</v>
      </c>
      <c r="W11" s="89">
        <v>200</v>
      </c>
      <c r="X11" s="12"/>
      <c r="Y11" s="12"/>
      <c r="Z11" s="12">
        <v>25</v>
      </c>
      <c r="AA11" s="12"/>
    </row>
    <row r="12" spans="1:27" ht="15">
      <c r="A12" s="5">
        <v>7</v>
      </c>
      <c r="B12" s="3" t="s">
        <v>34</v>
      </c>
      <c r="C12" s="4"/>
      <c r="D12" s="52"/>
      <c r="E12" s="52"/>
      <c r="F12" s="52"/>
      <c r="G12" s="6"/>
      <c r="H12" s="52"/>
      <c r="I12" s="52"/>
      <c r="J12" s="52"/>
      <c r="K12" s="52"/>
      <c r="L12" s="20"/>
      <c r="M12" s="20"/>
      <c r="N12" s="52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12"/>
      <c r="Z12" s="12"/>
      <c r="AA12" s="12"/>
    </row>
    <row r="13" spans="1:27" ht="15">
      <c r="A13" s="5">
        <v>8</v>
      </c>
      <c r="B13" s="3" t="s">
        <v>35</v>
      </c>
      <c r="C13" s="4">
        <v>70</v>
      </c>
      <c r="D13" s="52">
        <v>650</v>
      </c>
      <c r="E13" s="52">
        <v>500</v>
      </c>
      <c r="F13" s="52">
        <v>800</v>
      </c>
      <c r="G13" s="6">
        <v>2150</v>
      </c>
      <c r="H13" s="52"/>
      <c r="I13" s="52">
        <v>2500</v>
      </c>
      <c r="J13" s="52">
        <v>2000</v>
      </c>
      <c r="K13" s="52">
        <v>1000</v>
      </c>
      <c r="L13" s="20">
        <v>70</v>
      </c>
      <c r="M13" s="20">
        <v>70</v>
      </c>
      <c r="N13" s="52"/>
      <c r="O13" s="11">
        <v>2100</v>
      </c>
      <c r="P13" s="11">
        <v>500</v>
      </c>
      <c r="Q13" s="11">
        <v>1600</v>
      </c>
      <c r="R13" s="11"/>
      <c r="S13" s="89">
        <v>1300</v>
      </c>
      <c r="T13" s="11"/>
      <c r="U13" s="11"/>
      <c r="V13" s="11">
        <v>2100</v>
      </c>
      <c r="W13" s="11">
        <v>2100</v>
      </c>
      <c r="X13" s="12"/>
      <c r="Y13" s="12"/>
      <c r="Z13" s="12">
        <v>200</v>
      </c>
      <c r="AA13" s="12"/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/>
      <c r="I14" s="52"/>
      <c r="J14" s="52"/>
      <c r="K14" s="52"/>
      <c r="L14" s="20"/>
      <c r="M14" s="20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70</v>
      </c>
      <c r="D15" s="13">
        <f t="shared" ref="D15:AA15" si="0">SUM(D6:D14)</f>
        <v>720</v>
      </c>
      <c r="E15" s="13">
        <f t="shared" si="0"/>
        <v>615</v>
      </c>
      <c r="F15" s="13">
        <f t="shared" si="0"/>
        <v>825</v>
      </c>
      <c r="G15" s="13">
        <f t="shared" si="0"/>
        <v>2360</v>
      </c>
      <c r="H15" s="13">
        <f t="shared" si="0"/>
        <v>0</v>
      </c>
      <c r="I15" s="13">
        <f t="shared" si="0"/>
        <v>2500</v>
      </c>
      <c r="J15" s="13">
        <f t="shared" si="0"/>
        <v>2000</v>
      </c>
      <c r="K15" s="13">
        <f t="shared" si="0"/>
        <v>1000</v>
      </c>
      <c r="L15" s="13">
        <f t="shared" si="0"/>
        <v>70</v>
      </c>
      <c r="M15" s="13">
        <f t="shared" si="0"/>
        <v>70</v>
      </c>
      <c r="N15" s="13">
        <f t="shared" si="0"/>
        <v>0</v>
      </c>
      <c r="O15" s="13">
        <f t="shared" si="0"/>
        <v>2310</v>
      </c>
      <c r="P15" s="13">
        <f t="shared" si="0"/>
        <v>500</v>
      </c>
      <c r="Q15" s="13">
        <f t="shared" si="0"/>
        <v>1600</v>
      </c>
      <c r="R15" s="13">
        <f t="shared" si="0"/>
        <v>0</v>
      </c>
      <c r="S15" s="13">
        <f t="shared" si="0"/>
        <v>1400</v>
      </c>
      <c r="T15" s="13">
        <f t="shared" si="0"/>
        <v>0</v>
      </c>
      <c r="U15" s="13">
        <f t="shared" si="0"/>
        <v>0</v>
      </c>
      <c r="V15" s="13">
        <f t="shared" si="0"/>
        <v>2300</v>
      </c>
      <c r="W15" s="13">
        <f t="shared" si="0"/>
        <v>2300</v>
      </c>
      <c r="X15" s="13">
        <f t="shared" si="0"/>
        <v>0</v>
      </c>
      <c r="Y15" s="13">
        <f t="shared" si="0"/>
        <v>0</v>
      </c>
      <c r="Z15" s="13">
        <f t="shared" si="0"/>
        <v>225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97.881355932203391</v>
      </c>
      <c r="P16" s="18">
        <f>(P15+Q15+R15)/G15*100</f>
        <v>88.983050847457619</v>
      </c>
      <c r="Q16" s="18"/>
      <c r="R16" s="18"/>
      <c r="S16" s="18">
        <f>(S15+T15+U15)/G15*100</f>
        <v>59.322033898305079</v>
      </c>
      <c r="T16" s="18"/>
      <c r="U16" s="18"/>
      <c r="V16" s="18">
        <f>V15/G15*100</f>
        <v>97.457627118644069</v>
      </c>
      <c r="W16" s="18">
        <f>W15/G15*100</f>
        <v>97.457627118644069</v>
      </c>
      <c r="X16" s="9">
        <f>X15/G15*100</f>
        <v>0</v>
      </c>
      <c r="Y16" s="9">
        <f>Y15/G15*100</f>
        <v>0</v>
      </c>
      <c r="Z16" s="9">
        <f>Z15/G15*100</f>
        <v>9.5338983050847457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88.220338983050851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M16" sqref="M16"/>
    </sheetView>
  </sheetViews>
  <sheetFormatPr defaultRowHeight="14.4"/>
  <cols>
    <col min="1" max="1" width="3.33203125" bestFit="1" customWidth="1"/>
    <col min="2" max="2" width="8.33203125" bestFit="1" customWidth="1"/>
    <col min="3" max="3" width="4.109375" bestFit="1" customWidth="1"/>
    <col min="4" max="4" width="4.77734375" bestFit="1" customWidth="1"/>
    <col min="5" max="5" width="4.88671875" bestFit="1" customWidth="1"/>
    <col min="6" max="6" width="5" bestFit="1" customWidth="1"/>
    <col min="7" max="7" width="6" bestFit="1" customWidth="1"/>
    <col min="8" max="8" width="11.21875" bestFit="1" customWidth="1"/>
    <col min="9" max="9" width="6.109375" customWidth="1"/>
    <col min="10" max="10" width="6.77734375" customWidth="1"/>
    <col min="11" max="11" width="5.33203125" customWidth="1"/>
    <col min="12" max="13" width="6.109375" bestFit="1" customWidth="1"/>
    <col min="14" max="14" width="7.77734375" bestFit="1" customWidth="1"/>
    <col min="15" max="15" width="6.109375" bestFit="1" customWidth="1"/>
    <col min="16" max="16" width="10" bestFit="1" customWidth="1"/>
    <col min="17" max="17" width="4.77734375" bestFit="1" customWidth="1"/>
    <col min="18" max="18" width="4.44140625" bestFit="1" customWidth="1"/>
    <col min="19" max="19" width="10" bestFit="1" customWidth="1"/>
    <col min="20" max="20" width="4.77734375" bestFit="1" customWidth="1"/>
    <col min="21" max="21" width="4.44140625" bestFit="1" customWidth="1"/>
    <col min="22" max="22" width="6.109375" bestFit="1" customWidth="1"/>
    <col min="23" max="23" width="4.6640625" bestFit="1" customWidth="1"/>
    <col min="24" max="24" width="7.21875" bestFit="1" customWidth="1"/>
    <col min="25" max="25" width="8.77734375" bestFit="1" customWidth="1"/>
    <col min="26" max="26" width="9.109375" bestFit="1" customWidth="1"/>
    <col min="27" max="27" width="6.109375" bestFit="1" customWidth="1"/>
  </cols>
  <sheetData>
    <row r="1" spans="1:27" ht="21">
      <c r="A1" s="97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6.2">
      <c r="A6" s="5">
        <v>1</v>
      </c>
      <c r="B6" s="3" t="s">
        <v>28</v>
      </c>
      <c r="C6" s="82">
        <v>18</v>
      </c>
      <c r="D6" s="83">
        <v>80</v>
      </c>
      <c r="E6" s="83">
        <v>99</v>
      </c>
      <c r="F6" s="83">
        <v>235</v>
      </c>
      <c r="G6" s="38">
        <v>414</v>
      </c>
      <c r="H6" s="38">
        <v>0</v>
      </c>
      <c r="I6" s="83">
        <v>8250</v>
      </c>
      <c r="J6" s="83">
        <v>6800</v>
      </c>
      <c r="K6" s="83">
        <v>5000</v>
      </c>
      <c r="L6" s="40">
        <v>18</v>
      </c>
      <c r="M6" s="40">
        <v>18</v>
      </c>
      <c r="N6" s="40"/>
      <c r="O6" s="84">
        <v>370</v>
      </c>
      <c r="P6" s="84">
        <v>200</v>
      </c>
      <c r="Q6" s="84"/>
      <c r="R6" s="84">
        <v>214</v>
      </c>
      <c r="S6" s="85">
        <v>0</v>
      </c>
      <c r="T6" s="85">
        <v>0</v>
      </c>
      <c r="U6" s="85">
        <v>100</v>
      </c>
      <c r="V6" s="84">
        <v>300</v>
      </c>
      <c r="W6" s="84">
        <v>250</v>
      </c>
      <c r="X6" s="42">
        <v>0</v>
      </c>
      <c r="Y6" s="42"/>
      <c r="Z6" s="42">
        <v>115</v>
      </c>
      <c r="AA6" s="42"/>
    </row>
    <row r="7" spans="1:27" ht="16.2">
      <c r="A7" s="5">
        <v>2</v>
      </c>
      <c r="B7" s="3" t="s">
        <v>29</v>
      </c>
      <c r="C7" s="82">
        <v>12</v>
      </c>
      <c r="D7" s="86">
        <v>20</v>
      </c>
      <c r="E7" s="86">
        <v>70</v>
      </c>
      <c r="F7" s="86">
        <v>230</v>
      </c>
      <c r="G7" s="38">
        <v>320</v>
      </c>
      <c r="H7" s="38">
        <v>0</v>
      </c>
      <c r="I7" s="83">
        <v>12000</v>
      </c>
      <c r="J7" s="83">
        <v>11000</v>
      </c>
      <c r="K7" s="83">
        <v>9000</v>
      </c>
      <c r="L7" s="40">
        <v>12</v>
      </c>
      <c r="M7" s="40">
        <v>12</v>
      </c>
      <c r="N7" s="40"/>
      <c r="O7" s="84">
        <v>320</v>
      </c>
      <c r="P7" s="84">
        <v>12</v>
      </c>
      <c r="Q7" s="84"/>
      <c r="R7" s="84">
        <v>270</v>
      </c>
      <c r="S7" s="85">
        <v>0</v>
      </c>
      <c r="T7" s="85">
        <v>0</v>
      </c>
      <c r="U7" s="85">
        <v>50</v>
      </c>
      <c r="V7" s="84">
        <v>250</v>
      </c>
      <c r="W7" s="84">
        <v>300</v>
      </c>
      <c r="X7" s="42">
        <v>0</v>
      </c>
      <c r="Y7" s="42">
        <v>0</v>
      </c>
      <c r="Z7" s="42">
        <v>30</v>
      </c>
      <c r="AA7" s="42"/>
    </row>
    <row r="8" spans="1:27" ht="16.2">
      <c r="A8" s="5">
        <v>3</v>
      </c>
      <c r="B8" s="3" t="s">
        <v>30</v>
      </c>
      <c r="C8" s="87">
        <v>17</v>
      </c>
      <c r="D8" s="83">
        <v>117</v>
      </c>
      <c r="E8" s="83">
        <v>52</v>
      </c>
      <c r="F8" s="83">
        <v>464</v>
      </c>
      <c r="G8" s="38">
        <v>633</v>
      </c>
      <c r="H8" s="38">
        <v>0</v>
      </c>
      <c r="I8" s="83">
        <v>1000</v>
      </c>
      <c r="J8" s="83">
        <v>900</v>
      </c>
      <c r="K8" s="83">
        <v>900</v>
      </c>
      <c r="L8" s="40">
        <v>17</v>
      </c>
      <c r="M8" s="40">
        <v>17</v>
      </c>
      <c r="N8" s="40"/>
      <c r="O8" s="84">
        <v>600</v>
      </c>
      <c r="P8" s="84">
        <v>100</v>
      </c>
      <c r="Q8" s="84"/>
      <c r="R8" s="84">
        <v>400</v>
      </c>
      <c r="S8" s="85">
        <v>6</v>
      </c>
      <c r="T8" s="85">
        <v>0</v>
      </c>
      <c r="U8" s="85">
        <v>100</v>
      </c>
      <c r="V8" s="84">
        <v>450</v>
      </c>
      <c r="W8" s="84">
        <v>400</v>
      </c>
      <c r="X8" s="42">
        <v>0</v>
      </c>
      <c r="Y8" s="42">
        <v>0</v>
      </c>
      <c r="Z8" s="42">
        <v>130</v>
      </c>
      <c r="AA8" s="42"/>
    </row>
    <row r="9" spans="1:27" ht="16.2">
      <c r="A9" s="5">
        <v>4</v>
      </c>
      <c r="B9" s="3" t="s">
        <v>31</v>
      </c>
      <c r="C9" s="87">
        <v>15</v>
      </c>
      <c r="D9" s="83">
        <v>38</v>
      </c>
      <c r="E9" s="83">
        <v>53</v>
      </c>
      <c r="F9" s="83">
        <v>444</v>
      </c>
      <c r="G9" s="38">
        <v>535</v>
      </c>
      <c r="H9" s="38">
        <v>0</v>
      </c>
      <c r="I9" s="83">
        <v>300</v>
      </c>
      <c r="J9" s="83">
        <v>200</v>
      </c>
      <c r="K9" s="83">
        <v>125</v>
      </c>
      <c r="L9" s="40">
        <v>15</v>
      </c>
      <c r="M9" s="40">
        <v>15</v>
      </c>
      <c r="N9" s="40"/>
      <c r="O9" s="84">
        <v>450</v>
      </c>
      <c r="P9" s="84">
        <v>50</v>
      </c>
      <c r="Q9" s="84"/>
      <c r="R9" s="84">
        <v>10</v>
      </c>
      <c r="S9" s="85">
        <v>0</v>
      </c>
      <c r="T9" s="85">
        <v>0</v>
      </c>
      <c r="U9" s="85">
        <v>0</v>
      </c>
      <c r="V9" s="84">
        <v>300</v>
      </c>
      <c r="W9" s="84">
        <v>250</v>
      </c>
      <c r="X9" s="42">
        <v>0</v>
      </c>
      <c r="Y9" s="42">
        <v>0</v>
      </c>
      <c r="Z9" s="42">
        <v>50</v>
      </c>
      <c r="AA9" s="42"/>
    </row>
    <row r="10" spans="1:27" ht="16.2">
      <c r="A10" s="5">
        <v>5</v>
      </c>
      <c r="B10" s="3" t="s">
        <v>32</v>
      </c>
      <c r="C10" s="87">
        <v>0</v>
      </c>
      <c r="D10" s="83">
        <v>74</v>
      </c>
      <c r="E10" s="83">
        <v>90</v>
      </c>
      <c r="F10" s="83">
        <v>41</v>
      </c>
      <c r="G10" s="38">
        <v>205</v>
      </c>
      <c r="H10" s="38">
        <v>0</v>
      </c>
      <c r="I10" s="83">
        <v>1100</v>
      </c>
      <c r="J10" s="83">
        <v>1050</v>
      </c>
      <c r="K10" s="83">
        <v>800</v>
      </c>
      <c r="L10" s="40">
        <v>0</v>
      </c>
      <c r="M10" s="40">
        <v>0</v>
      </c>
      <c r="N10" s="40"/>
      <c r="O10" s="84">
        <v>180</v>
      </c>
      <c r="P10" s="84">
        <v>0</v>
      </c>
      <c r="Q10" s="84"/>
      <c r="R10" s="84">
        <v>20</v>
      </c>
      <c r="S10" s="85">
        <v>0</v>
      </c>
      <c r="T10" s="85">
        <v>0</v>
      </c>
      <c r="U10" s="85">
        <v>20</v>
      </c>
      <c r="V10" s="84">
        <v>150</v>
      </c>
      <c r="W10" s="84">
        <v>70</v>
      </c>
      <c r="X10" s="42">
        <v>0</v>
      </c>
      <c r="Y10" s="42">
        <v>0</v>
      </c>
      <c r="Z10" s="42">
        <v>150</v>
      </c>
      <c r="AA10" s="42"/>
    </row>
    <row r="11" spans="1:27" ht="16.2">
      <c r="A11" s="5">
        <v>6</v>
      </c>
      <c r="B11" s="3" t="s">
        <v>33</v>
      </c>
      <c r="C11" s="87">
        <v>30</v>
      </c>
      <c r="D11" s="83">
        <v>87</v>
      </c>
      <c r="E11" s="83">
        <v>450</v>
      </c>
      <c r="F11" s="83">
        <v>663</v>
      </c>
      <c r="G11" s="38">
        <v>1200</v>
      </c>
      <c r="H11" s="38">
        <v>0</v>
      </c>
      <c r="I11" s="83">
        <v>10000</v>
      </c>
      <c r="J11" s="83">
        <v>8500</v>
      </c>
      <c r="K11" s="83">
        <v>7800</v>
      </c>
      <c r="L11" s="40">
        <v>30</v>
      </c>
      <c r="M11" s="40">
        <v>30</v>
      </c>
      <c r="N11" s="40"/>
      <c r="O11" s="84">
        <v>1200</v>
      </c>
      <c r="P11" s="84">
        <v>50</v>
      </c>
      <c r="Q11" s="84"/>
      <c r="R11" s="84">
        <v>200</v>
      </c>
      <c r="S11" s="85">
        <v>0</v>
      </c>
      <c r="T11" s="85">
        <v>0</v>
      </c>
      <c r="U11" s="85">
        <v>400</v>
      </c>
      <c r="V11" s="84">
        <v>1000</v>
      </c>
      <c r="W11" s="84">
        <v>800</v>
      </c>
      <c r="X11" s="42">
        <v>0</v>
      </c>
      <c r="Y11" s="42">
        <v>0</v>
      </c>
      <c r="Z11" s="42">
        <v>400</v>
      </c>
      <c r="AA11" s="42"/>
    </row>
    <row r="12" spans="1:27" ht="16.2">
      <c r="A12" s="5">
        <v>7</v>
      </c>
      <c r="B12" s="3" t="s">
        <v>34</v>
      </c>
      <c r="C12" s="87">
        <v>35.5</v>
      </c>
      <c r="D12" s="83">
        <v>70</v>
      </c>
      <c r="E12" s="83">
        <v>259</v>
      </c>
      <c r="F12" s="83">
        <v>1138</v>
      </c>
      <c r="G12" s="38">
        <v>1467</v>
      </c>
      <c r="H12" s="38">
        <v>0</v>
      </c>
      <c r="I12" s="83">
        <v>6000</v>
      </c>
      <c r="J12" s="83">
        <v>4000</v>
      </c>
      <c r="K12" s="83">
        <v>2500</v>
      </c>
      <c r="L12" s="40">
        <v>36</v>
      </c>
      <c r="M12" s="40">
        <v>36</v>
      </c>
      <c r="N12" s="40"/>
      <c r="O12" s="84">
        <v>1000</v>
      </c>
      <c r="P12" s="84">
        <v>400</v>
      </c>
      <c r="Q12" s="84"/>
      <c r="R12" s="84">
        <v>650</v>
      </c>
      <c r="S12" s="85">
        <v>0</v>
      </c>
      <c r="T12" s="85">
        <v>0</v>
      </c>
      <c r="U12" s="85">
        <v>800</v>
      </c>
      <c r="V12" s="84">
        <v>1100</v>
      </c>
      <c r="W12" s="84">
        <v>550</v>
      </c>
      <c r="X12" s="42">
        <v>0</v>
      </c>
      <c r="Y12" s="42"/>
      <c r="Z12" s="42">
        <v>260</v>
      </c>
      <c r="AA12" s="42"/>
    </row>
    <row r="13" spans="1:27" ht="16.2">
      <c r="A13" s="5">
        <v>8</v>
      </c>
      <c r="B13" s="3" t="s">
        <v>35</v>
      </c>
      <c r="C13" s="87">
        <v>202</v>
      </c>
      <c r="D13" s="83">
        <v>1121</v>
      </c>
      <c r="E13" s="83">
        <v>32</v>
      </c>
      <c r="F13" s="83">
        <v>27</v>
      </c>
      <c r="G13" s="38">
        <v>1180</v>
      </c>
      <c r="H13" s="38">
        <v>0</v>
      </c>
      <c r="I13" s="83">
        <v>170</v>
      </c>
      <c r="J13" s="83">
        <v>150</v>
      </c>
      <c r="K13" s="83">
        <v>120</v>
      </c>
      <c r="L13" s="40">
        <v>202</v>
      </c>
      <c r="M13" s="40">
        <v>202</v>
      </c>
      <c r="N13" s="40"/>
      <c r="O13" s="84">
        <v>1180</v>
      </c>
      <c r="P13" s="84">
        <v>730</v>
      </c>
      <c r="Q13" s="84">
        <v>300</v>
      </c>
      <c r="R13" s="84">
        <v>150</v>
      </c>
      <c r="S13" s="85">
        <v>0</v>
      </c>
      <c r="T13" s="85">
        <v>0</v>
      </c>
      <c r="U13" s="85">
        <v>140</v>
      </c>
      <c r="V13" s="84">
        <v>900</v>
      </c>
      <c r="W13" s="84">
        <v>700</v>
      </c>
      <c r="X13" s="42">
        <v>0</v>
      </c>
      <c r="Y13" s="42"/>
      <c r="Z13" s="42">
        <v>300</v>
      </c>
      <c r="AA13" s="42"/>
    </row>
    <row r="14" spans="1:27" ht="16.2">
      <c r="A14" s="5">
        <v>9</v>
      </c>
      <c r="B14" s="3" t="s">
        <v>36</v>
      </c>
      <c r="C14" s="87">
        <v>0</v>
      </c>
      <c r="D14" s="83">
        <v>0</v>
      </c>
      <c r="E14" s="83">
        <v>0</v>
      </c>
      <c r="F14" s="83">
        <v>0</v>
      </c>
      <c r="G14" s="38">
        <v>0</v>
      </c>
      <c r="H14" s="38">
        <v>0</v>
      </c>
      <c r="I14" s="83">
        <v>0</v>
      </c>
      <c r="J14" s="83">
        <v>0</v>
      </c>
      <c r="K14" s="83">
        <v>0</v>
      </c>
      <c r="L14" s="40">
        <v>0</v>
      </c>
      <c r="M14" s="40">
        <v>0</v>
      </c>
      <c r="N14" s="40"/>
      <c r="O14" s="84">
        <v>0</v>
      </c>
      <c r="P14" s="84">
        <v>0</v>
      </c>
      <c r="Q14" s="84">
        <v>0</v>
      </c>
      <c r="R14" s="84">
        <v>0</v>
      </c>
      <c r="S14" s="85">
        <v>0</v>
      </c>
      <c r="T14" s="85">
        <v>0</v>
      </c>
      <c r="U14" s="85">
        <v>0</v>
      </c>
      <c r="V14" s="84">
        <v>0</v>
      </c>
      <c r="W14" s="84">
        <v>0</v>
      </c>
      <c r="X14" s="42"/>
      <c r="Y14" s="42"/>
      <c r="Z14" s="42">
        <v>0</v>
      </c>
      <c r="AA14" s="42"/>
    </row>
    <row r="15" spans="1:27" ht="15">
      <c r="A15" s="3"/>
      <c r="B15" s="3" t="s">
        <v>37</v>
      </c>
      <c r="C15" s="13">
        <f>SUM(C6:C14)</f>
        <v>329.5</v>
      </c>
      <c r="D15" s="13">
        <f t="shared" ref="D15:AA15" si="0">SUM(D6:D14)</f>
        <v>1607</v>
      </c>
      <c r="E15" s="13">
        <f t="shared" si="0"/>
        <v>1105</v>
      </c>
      <c r="F15" s="13">
        <f t="shared" si="0"/>
        <v>3242</v>
      </c>
      <c r="G15" s="13">
        <f t="shared" si="0"/>
        <v>5954</v>
      </c>
      <c r="H15" s="13">
        <f t="shared" si="0"/>
        <v>0</v>
      </c>
      <c r="I15" s="13">
        <f t="shared" si="0"/>
        <v>38820</v>
      </c>
      <c r="J15" s="13">
        <f t="shared" si="0"/>
        <v>32600</v>
      </c>
      <c r="K15" s="13">
        <f t="shared" si="0"/>
        <v>26245</v>
      </c>
      <c r="L15" s="13">
        <f t="shared" si="0"/>
        <v>330</v>
      </c>
      <c r="M15" s="13">
        <f t="shared" si="0"/>
        <v>330</v>
      </c>
      <c r="N15" s="13">
        <f t="shared" si="0"/>
        <v>0</v>
      </c>
      <c r="O15" s="13">
        <f t="shared" si="0"/>
        <v>5300</v>
      </c>
      <c r="P15" s="13">
        <f t="shared" si="0"/>
        <v>1542</v>
      </c>
      <c r="Q15" s="13">
        <f t="shared" si="0"/>
        <v>300</v>
      </c>
      <c r="R15" s="13">
        <f t="shared" si="0"/>
        <v>1914</v>
      </c>
      <c r="S15" s="13">
        <f t="shared" si="0"/>
        <v>6</v>
      </c>
      <c r="T15" s="13">
        <f t="shared" si="0"/>
        <v>0</v>
      </c>
      <c r="U15" s="13">
        <f t="shared" si="0"/>
        <v>1610</v>
      </c>
      <c r="V15" s="13">
        <f t="shared" si="0"/>
        <v>4450</v>
      </c>
      <c r="W15" s="13">
        <f t="shared" si="0"/>
        <v>3320</v>
      </c>
      <c r="X15" s="13">
        <f t="shared" si="0"/>
        <v>0</v>
      </c>
      <c r="Y15" s="13">
        <f t="shared" si="0"/>
        <v>0</v>
      </c>
      <c r="Z15" s="13">
        <f t="shared" si="0"/>
        <v>1435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8">
        <f>L15/C15*100</f>
        <v>100.15174506828528</v>
      </c>
      <c r="M16" s="88">
        <f>M15/C15*100</f>
        <v>100.15174506828528</v>
      </c>
      <c r="N16" s="19"/>
      <c r="O16" s="18">
        <f>O15/G15*100</f>
        <v>89.015787705744046</v>
      </c>
      <c r="P16" s="18">
        <f>(P15+Q15+R15)/G15*100</f>
        <v>63.083641249580111</v>
      </c>
      <c r="Q16" s="18"/>
      <c r="R16" s="18"/>
      <c r="S16" s="18">
        <f>(S15+T15+U15)/G15*100</f>
        <v>27.141417534430634</v>
      </c>
      <c r="T16" s="18"/>
      <c r="U16" s="18"/>
      <c r="V16" s="18">
        <f>V15/G15*100</f>
        <v>74.739670809539803</v>
      </c>
      <c r="W16" s="18">
        <f>W15/G15*100</f>
        <v>55.760833053409478</v>
      </c>
      <c r="X16" s="9">
        <f>X15/G15*100</f>
        <v>0</v>
      </c>
      <c r="Y16" s="9">
        <f>Y15/G15*100</f>
        <v>0</v>
      </c>
      <c r="Z16" s="9">
        <f>Z15/G15*100</f>
        <v>24.101444407121264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61.948270070540815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R12" sqref="R12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441406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5</v>
      </c>
      <c r="D6" s="52">
        <v>0</v>
      </c>
      <c r="E6" s="52">
        <v>115</v>
      </c>
      <c r="F6" s="52"/>
      <c r="G6" s="6">
        <v>115</v>
      </c>
      <c r="H6" s="52">
        <v>0</v>
      </c>
      <c r="I6" s="52"/>
      <c r="J6" s="52">
        <v>9000</v>
      </c>
      <c r="K6" s="52"/>
      <c r="L6" s="20">
        <v>2</v>
      </c>
      <c r="M6" s="20">
        <v>2</v>
      </c>
      <c r="N6" s="52"/>
      <c r="O6" s="11">
        <v>69</v>
      </c>
      <c r="P6" s="11">
        <v>58</v>
      </c>
      <c r="Q6" s="11"/>
      <c r="R6" s="11">
        <v>30</v>
      </c>
      <c r="S6" s="11">
        <v>5</v>
      </c>
      <c r="T6" s="11"/>
      <c r="U6" s="11"/>
      <c r="V6" s="11">
        <v>82</v>
      </c>
      <c r="W6" s="11">
        <v>43</v>
      </c>
      <c r="X6" s="12">
        <v>0</v>
      </c>
      <c r="Y6" s="12">
        <v>0</v>
      </c>
      <c r="Z6" s="12">
        <v>0</v>
      </c>
      <c r="AA6" s="12">
        <v>0</v>
      </c>
    </row>
    <row r="7" spans="1:27" ht="15">
      <c r="A7" s="5">
        <v>2</v>
      </c>
      <c r="B7" s="3" t="s">
        <v>29</v>
      </c>
      <c r="C7" s="4">
        <v>0</v>
      </c>
      <c r="D7" s="52">
        <v>0</v>
      </c>
      <c r="E7" s="52">
        <v>515</v>
      </c>
      <c r="F7" s="52"/>
      <c r="G7" s="6">
        <v>515</v>
      </c>
      <c r="H7" s="52">
        <v>0</v>
      </c>
      <c r="I7" s="52"/>
      <c r="J7" s="52">
        <v>8000</v>
      </c>
      <c r="K7" s="52"/>
      <c r="L7" s="20">
        <v>0</v>
      </c>
      <c r="M7" s="20">
        <v>0</v>
      </c>
      <c r="N7" s="52"/>
      <c r="O7" s="11">
        <v>309</v>
      </c>
      <c r="P7" s="11">
        <v>258</v>
      </c>
      <c r="Q7" s="11"/>
      <c r="R7" s="11">
        <v>0</v>
      </c>
      <c r="S7" s="11">
        <v>151</v>
      </c>
      <c r="T7" s="11"/>
      <c r="U7" s="11"/>
      <c r="V7" s="11">
        <v>350</v>
      </c>
      <c r="W7" s="11">
        <v>230</v>
      </c>
      <c r="X7" s="12">
        <v>0</v>
      </c>
      <c r="Y7" s="12">
        <v>0</v>
      </c>
      <c r="Z7" s="12">
        <v>50</v>
      </c>
      <c r="AA7" s="12">
        <v>0</v>
      </c>
    </row>
    <row r="8" spans="1:27" ht="15">
      <c r="A8" s="5">
        <v>3</v>
      </c>
      <c r="B8" s="3" t="s">
        <v>30</v>
      </c>
      <c r="C8" s="4">
        <v>13</v>
      </c>
      <c r="D8" s="52">
        <v>40</v>
      </c>
      <c r="E8" s="52">
        <v>820</v>
      </c>
      <c r="F8" s="52"/>
      <c r="G8" s="6">
        <v>860</v>
      </c>
      <c r="H8" s="52">
        <v>0</v>
      </c>
      <c r="I8" s="52"/>
      <c r="J8" s="52">
        <v>1500</v>
      </c>
      <c r="K8" s="52"/>
      <c r="L8" s="20">
        <v>5</v>
      </c>
      <c r="M8" s="20">
        <v>5</v>
      </c>
      <c r="N8" s="52"/>
      <c r="O8" s="11">
        <v>616</v>
      </c>
      <c r="P8" s="11">
        <v>650</v>
      </c>
      <c r="Q8" s="11"/>
      <c r="R8" s="89">
        <v>200</v>
      </c>
      <c r="S8" s="11">
        <v>85</v>
      </c>
      <c r="T8" s="11"/>
      <c r="U8" s="11"/>
      <c r="V8" s="11">
        <v>664</v>
      </c>
      <c r="W8" s="11">
        <v>420</v>
      </c>
      <c r="X8" s="12">
        <v>0</v>
      </c>
      <c r="Y8" s="12">
        <v>0</v>
      </c>
      <c r="Z8" s="12">
        <v>640</v>
      </c>
      <c r="AA8" s="12">
        <v>8</v>
      </c>
    </row>
    <row r="9" spans="1:27" ht="15">
      <c r="A9" s="5">
        <v>4</v>
      </c>
      <c r="B9" s="3" t="s">
        <v>31</v>
      </c>
      <c r="C9" s="4">
        <v>2</v>
      </c>
      <c r="D9" s="52">
        <v>25</v>
      </c>
      <c r="E9" s="52">
        <v>688</v>
      </c>
      <c r="F9" s="52"/>
      <c r="G9" s="6">
        <v>713</v>
      </c>
      <c r="H9" s="52">
        <v>0</v>
      </c>
      <c r="I9" s="52"/>
      <c r="J9" s="52">
        <v>1500</v>
      </c>
      <c r="K9" s="52"/>
      <c r="L9" s="20">
        <v>0</v>
      </c>
      <c r="M9" s="20">
        <v>0</v>
      </c>
      <c r="N9" s="52"/>
      <c r="O9" s="11">
        <v>488</v>
      </c>
      <c r="P9" s="11">
        <v>357</v>
      </c>
      <c r="Q9" s="11"/>
      <c r="R9" s="89">
        <v>300</v>
      </c>
      <c r="S9" s="11">
        <v>17</v>
      </c>
      <c r="T9" s="11"/>
      <c r="U9" s="11"/>
      <c r="V9" s="11">
        <v>585</v>
      </c>
      <c r="W9" s="11">
        <v>300</v>
      </c>
      <c r="X9" s="12">
        <v>10</v>
      </c>
      <c r="Y9" s="12">
        <v>0</v>
      </c>
      <c r="Z9" s="12">
        <v>100</v>
      </c>
      <c r="AA9" s="12">
        <v>15</v>
      </c>
    </row>
    <row r="10" spans="1:27" ht="15">
      <c r="A10" s="5">
        <v>5</v>
      </c>
      <c r="B10" s="3" t="s">
        <v>32</v>
      </c>
      <c r="C10" s="4">
        <v>0.5</v>
      </c>
      <c r="D10" s="52">
        <v>12</v>
      </c>
      <c r="E10" s="52">
        <v>36</v>
      </c>
      <c r="F10" s="52"/>
      <c r="G10" s="6">
        <v>48</v>
      </c>
      <c r="H10" s="52">
        <v>0</v>
      </c>
      <c r="I10" s="52"/>
      <c r="J10" s="52">
        <v>2000</v>
      </c>
      <c r="K10" s="52"/>
      <c r="L10" s="20">
        <v>0</v>
      </c>
      <c r="M10" s="20">
        <v>0</v>
      </c>
      <c r="N10" s="52"/>
      <c r="O10" s="11">
        <v>29</v>
      </c>
      <c r="P10" s="11">
        <v>24</v>
      </c>
      <c r="Q10" s="11"/>
      <c r="R10" s="11">
        <v>0</v>
      </c>
      <c r="S10" s="11">
        <v>12</v>
      </c>
      <c r="T10" s="11"/>
      <c r="U10" s="11"/>
      <c r="V10" s="11">
        <v>16</v>
      </c>
      <c r="W10" s="11">
        <v>14</v>
      </c>
      <c r="X10" s="12">
        <v>5</v>
      </c>
      <c r="Y10" s="12">
        <v>0</v>
      </c>
      <c r="Z10" s="12">
        <v>0</v>
      </c>
      <c r="AA10" s="12">
        <v>0</v>
      </c>
    </row>
    <row r="11" spans="1:27" ht="15">
      <c r="A11" s="5">
        <v>6</v>
      </c>
      <c r="B11" s="3" t="s">
        <v>33</v>
      </c>
      <c r="C11" s="4">
        <v>0</v>
      </c>
      <c r="D11" s="52">
        <v>0</v>
      </c>
      <c r="E11" s="52">
        <v>37</v>
      </c>
      <c r="F11" s="52"/>
      <c r="G11" s="6">
        <v>37</v>
      </c>
      <c r="H11" s="52">
        <v>0</v>
      </c>
      <c r="I11" s="52"/>
      <c r="J11" s="52">
        <v>12000</v>
      </c>
      <c r="K11" s="52"/>
      <c r="L11" s="20">
        <v>0</v>
      </c>
      <c r="M11" s="20">
        <v>0</v>
      </c>
      <c r="N11" s="52"/>
      <c r="O11" s="11">
        <v>22</v>
      </c>
      <c r="P11" s="11">
        <v>19</v>
      </c>
      <c r="Q11" s="11"/>
      <c r="R11" s="11">
        <v>0</v>
      </c>
      <c r="S11" s="11">
        <v>0</v>
      </c>
      <c r="T11" s="11"/>
      <c r="U11" s="11"/>
      <c r="V11" s="11">
        <v>20</v>
      </c>
      <c r="W11" s="11">
        <v>14</v>
      </c>
      <c r="X11" s="12">
        <v>0</v>
      </c>
      <c r="Y11" s="12">
        <v>0</v>
      </c>
      <c r="Z11" s="12">
        <v>0</v>
      </c>
      <c r="AA11" s="12">
        <v>0</v>
      </c>
    </row>
    <row r="12" spans="1:27" ht="15">
      <c r="A12" s="5">
        <v>7</v>
      </c>
      <c r="B12" s="3" t="s">
        <v>34</v>
      </c>
      <c r="C12" s="4">
        <v>50</v>
      </c>
      <c r="D12" s="52">
        <v>10</v>
      </c>
      <c r="E12" s="52">
        <v>300</v>
      </c>
      <c r="F12" s="52"/>
      <c r="G12" s="6">
        <v>310</v>
      </c>
      <c r="H12" s="52">
        <v>0</v>
      </c>
      <c r="I12" s="52"/>
      <c r="J12" s="52">
        <v>10000</v>
      </c>
      <c r="K12" s="52"/>
      <c r="L12" s="20">
        <v>50</v>
      </c>
      <c r="M12" s="20">
        <v>50</v>
      </c>
      <c r="N12" s="52"/>
      <c r="O12" s="11">
        <v>186</v>
      </c>
      <c r="P12" s="11">
        <v>200</v>
      </c>
      <c r="Q12" s="11"/>
      <c r="R12" s="89">
        <v>110</v>
      </c>
      <c r="S12" s="11">
        <v>80</v>
      </c>
      <c r="T12" s="11"/>
      <c r="U12" s="11"/>
      <c r="V12" s="11">
        <v>250</v>
      </c>
      <c r="W12" s="11">
        <v>197</v>
      </c>
      <c r="X12" s="12">
        <v>4</v>
      </c>
      <c r="Y12" s="12">
        <v>0</v>
      </c>
      <c r="Z12" s="12">
        <v>120</v>
      </c>
      <c r="AA12" s="12">
        <v>0</v>
      </c>
    </row>
    <row r="13" spans="1:27" ht="15">
      <c r="A13" s="5">
        <v>8</v>
      </c>
      <c r="B13" s="3" t="s">
        <v>35</v>
      </c>
      <c r="C13" s="4">
        <v>1</v>
      </c>
      <c r="D13" s="52">
        <v>0</v>
      </c>
      <c r="E13" s="52">
        <v>2</v>
      </c>
      <c r="F13" s="52"/>
      <c r="G13" s="6">
        <v>2</v>
      </c>
      <c r="H13" s="52">
        <v>0</v>
      </c>
      <c r="I13" s="52"/>
      <c r="J13" s="52">
        <v>1000</v>
      </c>
      <c r="K13" s="52"/>
      <c r="L13" s="20">
        <v>1</v>
      </c>
      <c r="M13" s="20">
        <v>1</v>
      </c>
      <c r="N13" s="52"/>
      <c r="O13" s="11">
        <v>1</v>
      </c>
      <c r="P13" s="11">
        <v>1</v>
      </c>
      <c r="Q13" s="11"/>
      <c r="R13" s="11">
        <v>0</v>
      </c>
      <c r="S13" s="11">
        <v>0</v>
      </c>
      <c r="T13" s="11"/>
      <c r="U13" s="11"/>
      <c r="V13" s="11">
        <v>1</v>
      </c>
      <c r="W13" s="11">
        <v>1</v>
      </c>
      <c r="X13" s="12">
        <v>0</v>
      </c>
      <c r="Y13" s="12">
        <v>0</v>
      </c>
      <c r="Z13" s="12">
        <v>0</v>
      </c>
      <c r="AA13" s="12">
        <v>0</v>
      </c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/>
      <c r="G14" s="6">
        <v>0</v>
      </c>
      <c r="H14" s="52">
        <v>0</v>
      </c>
      <c r="I14" s="52"/>
      <c r="J14" s="52">
        <v>0</v>
      </c>
      <c r="K14" s="52"/>
      <c r="L14" s="20">
        <v>0</v>
      </c>
      <c r="M14" s="20">
        <v>0</v>
      </c>
      <c r="N14" s="52"/>
      <c r="O14" s="11">
        <v>0</v>
      </c>
      <c r="P14" s="11">
        <v>0</v>
      </c>
      <c r="Q14" s="11"/>
      <c r="R14" s="11">
        <v>0</v>
      </c>
      <c r="S14" s="11">
        <v>0</v>
      </c>
      <c r="T14" s="11"/>
      <c r="U14" s="11"/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 ht="15">
      <c r="A15" s="3"/>
      <c r="B15" s="3" t="s">
        <v>37</v>
      </c>
      <c r="C15" s="13">
        <f t="shared" ref="C15:AA15" si="0">SUM(C6:C14)</f>
        <v>71.5</v>
      </c>
      <c r="D15" s="13">
        <f t="shared" si="0"/>
        <v>87</v>
      </c>
      <c r="E15" s="13">
        <f t="shared" si="0"/>
        <v>2513</v>
      </c>
      <c r="F15" s="13">
        <f t="shared" si="0"/>
        <v>0</v>
      </c>
      <c r="G15" s="13">
        <f t="shared" si="0"/>
        <v>2600</v>
      </c>
      <c r="H15" s="13">
        <f t="shared" si="0"/>
        <v>0</v>
      </c>
      <c r="I15" s="13">
        <f t="shared" si="0"/>
        <v>0</v>
      </c>
      <c r="J15" s="13">
        <f t="shared" si="0"/>
        <v>45000</v>
      </c>
      <c r="K15" s="13">
        <f t="shared" si="0"/>
        <v>0</v>
      </c>
      <c r="L15" s="13">
        <f t="shared" si="0"/>
        <v>58</v>
      </c>
      <c r="M15" s="13">
        <f t="shared" si="0"/>
        <v>58</v>
      </c>
      <c r="N15" s="13">
        <f t="shared" si="0"/>
        <v>0</v>
      </c>
      <c r="O15" s="13">
        <f t="shared" si="0"/>
        <v>1720</v>
      </c>
      <c r="P15" s="13">
        <f t="shared" si="0"/>
        <v>1567</v>
      </c>
      <c r="Q15" s="13">
        <f t="shared" si="0"/>
        <v>0</v>
      </c>
      <c r="R15" s="13">
        <f t="shared" si="0"/>
        <v>640</v>
      </c>
      <c r="S15" s="13">
        <f t="shared" si="0"/>
        <v>350</v>
      </c>
      <c r="T15" s="13">
        <f t="shared" si="0"/>
        <v>0</v>
      </c>
      <c r="U15" s="13">
        <f t="shared" si="0"/>
        <v>0</v>
      </c>
      <c r="V15" s="13">
        <f t="shared" si="0"/>
        <v>1968</v>
      </c>
      <c r="W15" s="13">
        <f t="shared" si="0"/>
        <v>1219</v>
      </c>
      <c r="X15" s="13">
        <f t="shared" si="0"/>
        <v>19</v>
      </c>
      <c r="Y15" s="13">
        <f t="shared" si="0"/>
        <v>0</v>
      </c>
      <c r="Z15" s="13">
        <f t="shared" si="0"/>
        <v>910</v>
      </c>
      <c r="AA15" s="13">
        <f t="shared" si="0"/>
        <v>23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81.11888111888112</v>
      </c>
      <c r="M16" s="19">
        <f>M15/C15*100</f>
        <v>81.11888111888112</v>
      </c>
      <c r="N16" s="19"/>
      <c r="O16" s="18">
        <f>O15/G15*100</f>
        <v>66.153846153846146</v>
      </c>
      <c r="P16" s="18">
        <f>(P15+Q15+R15)/G15*100</f>
        <v>84.884615384615387</v>
      </c>
      <c r="Q16" s="18"/>
      <c r="R16" s="18"/>
      <c r="S16" s="18">
        <f>(S15+T15+U15)/G15*100</f>
        <v>13.461538461538462</v>
      </c>
      <c r="T16" s="18"/>
      <c r="U16" s="18"/>
      <c r="V16" s="18">
        <f>V15/G15*100</f>
        <v>75.692307692307693</v>
      </c>
      <c r="W16" s="18">
        <f>W15/G15*100</f>
        <v>46.884615384615387</v>
      </c>
      <c r="X16" s="9">
        <f>X15/G15*100</f>
        <v>0.73076923076923073</v>
      </c>
      <c r="Y16" s="9">
        <f>Y15/G15*100</f>
        <v>0</v>
      </c>
      <c r="Z16" s="9">
        <f>Z15/G15*100</f>
        <v>35</v>
      </c>
      <c r="AA16" s="9">
        <f>AA15/G15*100</f>
        <v>0.88461538461538458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57.415384615384617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57"/>
      <c r="R24" s="57"/>
      <c r="S24" s="57"/>
      <c r="T24" s="57"/>
      <c r="U24" s="57"/>
      <c r="V24" s="57"/>
      <c r="W24" s="57"/>
      <c r="X24" s="57"/>
      <c r="Y24" s="57"/>
    </row>
  </sheetData>
  <mergeCells count="29">
    <mergeCell ref="A24:P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V9" sqref="V9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.5546875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120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15">
      <c r="A2" s="123" t="s">
        <v>0</v>
      </c>
      <c r="B2" s="123" t="s">
        <v>1</v>
      </c>
      <c r="C2" s="126" t="s">
        <v>2</v>
      </c>
      <c r="D2" s="127"/>
      <c r="E2" s="127"/>
      <c r="F2" s="127"/>
      <c r="G2" s="128"/>
      <c r="H2" s="132" t="s">
        <v>44</v>
      </c>
      <c r="I2" s="126" t="s">
        <v>3</v>
      </c>
      <c r="J2" s="127"/>
      <c r="K2" s="128"/>
      <c r="L2" s="135" t="s">
        <v>4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7"/>
    </row>
    <row r="3" spans="1:27" ht="15">
      <c r="A3" s="124"/>
      <c r="B3" s="124"/>
      <c r="C3" s="129"/>
      <c r="D3" s="130"/>
      <c r="E3" s="130"/>
      <c r="F3" s="130"/>
      <c r="G3" s="131"/>
      <c r="H3" s="133"/>
      <c r="I3" s="129"/>
      <c r="J3" s="130"/>
      <c r="K3" s="131"/>
      <c r="L3" s="119" t="s">
        <v>5</v>
      </c>
      <c r="M3" s="119"/>
      <c r="N3" s="132" t="s">
        <v>45</v>
      </c>
      <c r="O3" s="119" t="s">
        <v>6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58" t="s">
        <v>7</v>
      </c>
    </row>
    <row r="4" spans="1:27" ht="15">
      <c r="A4" s="124"/>
      <c r="B4" s="124"/>
      <c r="C4" s="119" t="s">
        <v>8</v>
      </c>
      <c r="D4" s="119" t="s">
        <v>9</v>
      </c>
      <c r="E4" s="119"/>
      <c r="F4" s="119"/>
      <c r="G4" s="119"/>
      <c r="H4" s="133"/>
      <c r="I4" s="135" t="s">
        <v>9</v>
      </c>
      <c r="J4" s="136"/>
      <c r="K4" s="137"/>
      <c r="L4" s="119" t="s">
        <v>10</v>
      </c>
      <c r="M4" s="119" t="s">
        <v>11</v>
      </c>
      <c r="N4" s="133"/>
      <c r="O4" s="119" t="s">
        <v>12</v>
      </c>
      <c r="P4" s="135" t="s">
        <v>13</v>
      </c>
      <c r="Q4" s="136"/>
      <c r="R4" s="137"/>
      <c r="S4" s="135" t="s">
        <v>14</v>
      </c>
      <c r="T4" s="136"/>
      <c r="U4" s="137"/>
      <c r="V4" s="119" t="s">
        <v>15</v>
      </c>
      <c r="W4" s="119"/>
      <c r="X4" s="119" t="s">
        <v>16</v>
      </c>
      <c r="Y4" s="119" t="s">
        <v>17</v>
      </c>
      <c r="Z4" s="119" t="s">
        <v>18</v>
      </c>
      <c r="AA4" s="119" t="s">
        <v>19</v>
      </c>
    </row>
    <row r="5" spans="1:27" ht="15">
      <c r="A5" s="125"/>
      <c r="B5" s="125"/>
      <c r="C5" s="119"/>
      <c r="D5" s="58" t="s">
        <v>20</v>
      </c>
      <c r="E5" s="58" t="s">
        <v>21</v>
      </c>
      <c r="F5" s="58" t="s">
        <v>22</v>
      </c>
      <c r="G5" s="59" t="s">
        <v>23</v>
      </c>
      <c r="H5" s="134"/>
      <c r="I5" s="58" t="s">
        <v>20</v>
      </c>
      <c r="J5" s="58" t="s">
        <v>21</v>
      </c>
      <c r="K5" s="58" t="s">
        <v>22</v>
      </c>
      <c r="L5" s="119"/>
      <c r="M5" s="119"/>
      <c r="N5" s="134"/>
      <c r="O5" s="119"/>
      <c r="P5" s="58" t="s">
        <v>38</v>
      </c>
      <c r="Q5" s="58" t="s">
        <v>24</v>
      </c>
      <c r="R5" s="58" t="s">
        <v>25</v>
      </c>
      <c r="S5" s="58" t="s">
        <v>38</v>
      </c>
      <c r="T5" s="58" t="s">
        <v>24</v>
      </c>
      <c r="U5" s="58" t="s">
        <v>25</v>
      </c>
      <c r="V5" s="58" t="s">
        <v>26</v>
      </c>
      <c r="W5" s="58" t="s">
        <v>27</v>
      </c>
      <c r="X5" s="119"/>
      <c r="Y5" s="119"/>
      <c r="Z5" s="119"/>
      <c r="AA5" s="119"/>
    </row>
    <row r="6" spans="1:27" ht="15">
      <c r="A6" s="52">
        <v>1</v>
      </c>
      <c r="B6" s="60" t="s">
        <v>28</v>
      </c>
      <c r="C6" s="4">
        <v>0</v>
      </c>
      <c r="D6" s="52">
        <v>0</v>
      </c>
      <c r="E6" s="52">
        <v>0</v>
      </c>
      <c r="F6" s="52">
        <v>0</v>
      </c>
      <c r="G6" s="6">
        <v>0</v>
      </c>
      <c r="H6" s="52">
        <v>0</v>
      </c>
      <c r="I6" s="52">
        <v>0</v>
      </c>
      <c r="J6" s="52">
        <v>0</v>
      </c>
      <c r="K6" s="52">
        <v>0</v>
      </c>
      <c r="L6" s="20">
        <v>0</v>
      </c>
      <c r="M6" s="20">
        <v>0</v>
      </c>
      <c r="N6" s="52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2">
        <v>0</v>
      </c>
      <c r="Y6" s="12">
        <v>0</v>
      </c>
      <c r="Z6" s="12">
        <v>0</v>
      </c>
      <c r="AA6" s="12">
        <v>0</v>
      </c>
    </row>
    <row r="7" spans="1:27" ht="15">
      <c r="A7" s="52">
        <v>2</v>
      </c>
      <c r="B7" s="60" t="s">
        <v>29</v>
      </c>
      <c r="C7" s="4">
        <v>0</v>
      </c>
      <c r="D7" s="52">
        <v>0</v>
      </c>
      <c r="E7" s="52">
        <v>22</v>
      </c>
      <c r="F7" s="52">
        <v>0</v>
      </c>
      <c r="G7" s="6">
        <v>22</v>
      </c>
      <c r="H7" s="52">
        <v>0</v>
      </c>
      <c r="I7" s="52">
        <v>0</v>
      </c>
      <c r="J7" s="52">
        <v>1000</v>
      </c>
      <c r="K7" s="52">
        <v>0</v>
      </c>
      <c r="L7" s="20">
        <v>0</v>
      </c>
      <c r="M7" s="20">
        <v>0</v>
      </c>
      <c r="N7" s="52">
        <v>0</v>
      </c>
      <c r="O7" s="11">
        <v>0</v>
      </c>
      <c r="P7" s="11">
        <v>0</v>
      </c>
      <c r="Q7" s="11">
        <v>0</v>
      </c>
      <c r="R7" s="11">
        <v>1</v>
      </c>
      <c r="S7" s="11">
        <v>0</v>
      </c>
      <c r="T7" s="11">
        <v>0</v>
      </c>
      <c r="U7" s="11">
        <v>0</v>
      </c>
      <c r="V7" s="11">
        <v>15</v>
      </c>
      <c r="W7" s="11">
        <v>2</v>
      </c>
      <c r="X7" s="12">
        <v>0</v>
      </c>
      <c r="Y7" s="12">
        <v>0</v>
      </c>
      <c r="Z7" s="12">
        <v>0</v>
      </c>
      <c r="AA7" s="12">
        <v>0</v>
      </c>
    </row>
    <row r="8" spans="1:27" ht="15">
      <c r="A8" s="52">
        <v>3</v>
      </c>
      <c r="B8" s="60" t="s">
        <v>30</v>
      </c>
      <c r="C8" s="4">
        <v>0</v>
      </c>
      <c r="D8" s="52">
        <v>0</v>
      </c>
      <c r="E8" s="52">
        <v>475</v>
      </c>
      <c r="F8" s="52">
        <v>0</v>
      </c>
      <c r="G8" s="6">
        <v>475</v>
      </c>
      <c r="H8" s="52">
        <v>0</v>
      </c>
      <c r="I8" s="52">
        <v>0</v>
      </c>
      <c r="J8" s="52">
        <v>1200</v>
      </c>
      <c r="K8" s="52">
        <v>0</v>
      </c>
      <c r="L8" s="20">
        <v>0</v>
      </c>
      <c r="M8" s="20">
        <v>0</v>
      </c>
      <c r="N8" s="52">
        <v>0</v>
      </c>
      <c r="O8" s="11">
        <v>260</v>
      </c>
      <c r="P8" s="11">
        <v>3</v>
      </c>
      <c r="Q8" s="11">
        <v>0</v>
      </c>
      <c r="R8" s="89">
        <v>80</v>
      </c>
      <c r="S8" s="11">
        <v>0</v>
      </c>
      <c r="T8" s="11">
        <v>0</v>
      </c>
      <c r="U8" s="11">
        <v>0</v>
      </c>
      <c r="V8" s="89">
        <v>220</v>
      </c>
      <c r="W8" s="11">
        <v>24</v>
      </c>
      <c r="X8" s="12">
        <v>0</v>
      </c>
      <c r="Y8" s="12">
        <v>0</v>
      </c>
      <c r="Z8" s="12">
        <v>3</v>
      </c>
      <c r="AA8" s="12">
        <v>0</v>
      </c>
    </row>
    <row r="9" spans="1:27" ht="15">
      <c r="A9" s="52">
        <v>4</v>
      </c>
      <c r="B9" s="60" t="s">
        <v>31</v>
      </c>
      <c r="C9" s="4">
        <v>0</v>
      </c>
      <c r="D9" s="52">
        <v>0</v>
      </c>
      <c r="E9" s="52">
        <v>170</v>
      </c>
      <c r="F9" s="52">
        <v>0</v>
      </c>
      <c r="G9" s="6">
        <v>170</v>
      </c>
      <c r="H9" s="52">
        <v>0</v>
      </c>
      <c r="I9" s="52">
        <v>0</v>
      </c>
      <c r="J9" s="52">
        <v>1500</v>
      </c>
      <c r="K9" s="52">
        <v>0</v>
      </c>
      <c r="L9" s="20">
        <v>0</v>
      </c>
      <c r="M9" s="20">
        <v>0</v>
      </c>
      <c r="N9" s="52">
        <v>0</v>
      </c>
      <c r="O9" s="11">
        <v>25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</v>
      </c>
      <c r="W9" s="11">
        <v>50</v>
      </c>
      <c r="X9" s="12">
        <v>0</v>
      </c>
      <c r="Y9" s="12">
        <v>0</v>
      </c>
      <c r="Z9" s="12">
        <v>12</v>
      </c>
      <c r="AA9" s="12">
        <v>0</v>
      </c>
    </row>
    <row r="10" spans="1:27" ht="15">
      <c r="A10" s="52">
        <v>5</v>
      </c>
      <c r="B10" s="60" t="s">
        <v>32</v>
      </c>
      <c r="C10" s="4">
        <v>0</v>
      </c>
      <c r="D10" s="52">
        <v>0</v>
      </c>
      <c r="E10" s="52">
        <v>2</v>
      </c>
      <c r="F10" s="52">
        <v>0</v>
      </c>
      <c r="G10" s="6">
        <v>2</v>
      </c>
      <c r="H10" s="52">
        <v>0</v>
      </c>
      <c r="I10" s="52">
        <v>0</v>
      </c>
      <c r="J10" s="52">
        <v>1000</v>
      </c>
      <c r="K10" s="52">
        <v>0</v>
      </c>
      <c r="L10" s="20">
        <v>0</v>
      </c>
      <c r="M10" s="20">
        <v>0</v>
      </c>
      <c r="N10" s="52">
        <v>0</v>
      </c>
      <c r="O10" s="11">
        <v>2</v>
      </c>
      <c r="P10" s="11">
        <v>0</v>
      </c>
      <c r="Q10" s="11">
        <v>0</v>
      </c>
      <c r="R10" s="11">
        <v>1</v>
      </c>
      <c r="S10" s="11">
        <v>0</v>
      </c>
      <c r="T10" s="11">
        <v>0</v>
      </c>
      <c r="U10" s="11">
        <v>0</v>
      </c>
      <c r="V10" s="11">
        <v>1</v>
      </c>
      <c r="W10" s="11">
        <v>1</v>
      </c>
      <c r="X10" s="12">
        <v>0</v>
      </c>
      <c r="Y10" s="12">
        <v>0</v>
      </c>
      <c r="Z10" s="12">
        <v>0</v>
      </c>
      <c r="AA10" s="12">
        <v>0</v>
      </c>
    </row>
    <row r="11" spans="1:27" ht="15">
      <c r="A11" s="52">
        <v>6</v>
      </c>
      <c r="B11" s="60" t="s">
        <v>33</v>
      </c>
      <c r="C11" s="4">
        <v>0</v>
      </c>
      <c r="D11" s="52">
        <v>5</v>
      </c>
      <c r="E11" s="52">
        <v>100</v>
      </c>
      <c r="F11" s="52">
        <v>0</v>
      </c>
      <c r="G11" s="6">
        <v>105</v>
      </c>
      <c r="H11" s="52">
        <v>0</v>
      </c>
      <c r="I11" s="52">
        <v>0</v>
      </c>
      <c r="J11" s="52">
        <v>12000</v>
      </c>
      <c r="K11" s="52">
        <v>0</v>
      </c>
      <c r="L11" s="20">
        <v>0</v>
      </c>
      <c r="M11" s="20">
        <v>0</v>
      </c>
      <c r="N11" s="52">
        <v>0</v>
      </c>
      <c r="O11" s="11">
        <v>10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5</v>
      </c>
      <c r="W11" s="11">
        <v>5</v>
      </c>
      <c r="X11" s="12">
        <v>0</v>
      </c>
      <c r="Y11" s="12">
        <v>0</v>
      </c>
      <c r="Z11" s="12">
        <v>0</v>
      </c>
      <c r="AA11" s="12">
        <v>0</v>
      </c>
    </row>
    <row r="12" spans="1:27" ht="15">
      <c r="A12" s="52">
        <v>7</v>
      </c>
      <c r="B12" s="60" t="s">
        <v>34</v>
      </c>
      <c r="C12" s="4">
        <v>0</v>
      </c>
      <c r="D12" s="52">
        <v>0</v>
      </c>
      <c r="E12" s="52">
        <v>45</v>
      </c>
      <c r="F12" s="52">
        <v>0</v>
      </c>
      <c r="G12" s="6">
        <v>45</v>
      </c>
      <c r="H12" s="52">
        <v>0</v>
      </c>
      <c r="I12" s="52">
        <v>0</v>
      </c>
      <c r="J12" s="52">
        <v>1200</v>
      </c>
      <c r="K12" s="52">
        <v>0</v>
      </c>
      <c r="L12" s="20">
        <v>0</v>
      </c>
      <c r="M12" s="20">
        <v>0</v>
      </c>
      <c r="N12" s="52">
        <v>0</v>
      </c>
      <c r="O12" s="11">
        <v>25</v>
      </c>
      <c r="P12" s="11">
        <v>2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20</v>
      </c>
      <c r="W12" s="11">
        <v>2</v>
      </c>
      <c r="X12" s="12">
        <v>0</v>
      </c>
      <c r="Y12" s="12">
        <v>0</v>
      </c>
      <c r="Z12" s="12">
        <v>0</v>
      </c>
      <c r="AA12" s="12">
        <v>0</v>
      </c>
    </row>
    <row r="13" spans="1:27" ht="15">
      <c r="A13" s="52">
        <v>8</v>
      </c>
      <c r="B13" s="60" t="s">
        <v>35</v>
      </c>
      <c r="C13" s="4">
        <v>8</v>
      </c>
      <c r="D13" s="52">
        <v>415</v>
      </c>
      <c r="E13" s="52">
        <v>200</v>
      </c>
      <c r="F13" s="52">
        <v>180</v>
      </c>
      <c r="G13" s="6">
        <v>795</v>
      </c>
      <c r="H13" s="52">
        <v>0</v>
      </c>
      <c r="I13" s="52">
        <v>1800</v>
      </c>
      <c r="J13" s="52">
        <v>1300</v>
      </c>
      <c r="K13" s="52">
        <v>1200</v>
      </c>
      <c r="L13" s="20">
        <v>8</v>
      </c>
      <c r="M13" s="20">
        <v>8</v>
      </c>
      <c r="N13" s="52">
        <v>0</v>
      </c>
      <c r="O13" s="11">
        <v>500</v>
      </c>
      <c r="P13" s="11">
        <v>350</v>
      </c>
      <c r="Q13" s="11">
        <v>0</v>
      </c>
      <c r="R13" s="11">
        <v>400</v>
      </c>
      <c r="S13" s="11">
        <v>0</v>
      </c>
      <c r="T13" s="11">
        <v>0</v>
      </c>
      <c r="U13" s="11">
        <v>80</v>
      </c>
      <c r="V13" s="11">
        <v>720</v>
      </c>
      <c r="W13" s="11">
        <v>550</v>
      </c>
      <c r="X13" s="12">
        <v>0</v>
      </c>
      <c r="Y13" s="12">
        <v>0</v>
      </c>
      <c r="Z13" s="12">
        <v>85</v>
      </c>
      <c r="AA13" s="12">
        <v>0</v>
      </c>
    </row>
    <row r="14" spans="1:27" ht="15">
      <c r="A14" s="52">
        <v>9</v>
      </c>
      <c r="B14" s="60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>
        <v>0</v>
      </c>
      <c r="I14" s="52">
        <v>0</v>
      </c>
      <c r="J14" s="52">
        <v>0</v>
      </c>
      <c r="K14" s="52">
        <v>0</v>
      </c>
      <c r="L14" s="20">
        <v>0</v>
      </c>
      <c r="M14" s="20">
        <v>0</v>
      </c>
      <c r="N14" s="52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 ht="15">
      <c r="A15" s="60"/>
      <c r="B15" s="60" t="s">
        <v>37</v>
      </c>
      <c r="C15" s="62">
        <f t="shared" ref="C15:AA15" si="0">SUM(C6:C14)</f>
        <v>8</v>
      </c>
      <c r="D15" s="62">
        <f t="shared" si="0"/>
        <v>420</v>
      </c>
      <c r="E15" s="62">
        <f t="shared" si="0"/>
        <v>1014</v>
      </c>
      <c r="F15" s="62">
        <f t="shared" si="0"/>
        <v>180</v>
      </c>
      <c r="G15" s="62">
        <f t="shared" si="0"/>
        <v>1614</v>
      </c>
      <c r="H15" s="62">
        <f t="shared" si="0"/>
        <v>0</v>
      </c>
      <c r="I15" s="62">
        <f t="shared" si="0"/>
        <v>1800</v>
      </c>
      <c r="J15" s="62">
        <f t="shared" si="0"/>
        <v>19200</v>
      </c>
      <c r="K15" s="62">
        <f t="shared" si="0"/>
        <v>1200</v>
      </c>
      <c r="L15" s="62">
        <f t="shared" si="0"/>
        <v>8</v>
      </c>
      <c r="M15" s="62">
        <f t="shared" si="0"/>
        <v>8</v>
      </c>
      <c r="N15" s="62">
        <f t="shared" si="0"/>
        <v>0</v>
      </c>
      <c r="O15" s="62">
        <f t="shared" si="0"/>
        <v>822</v>
      </c>
      <c r="P15" s="62">
        <f t="shared" si="0"/>
        <v>355</v>
      </c>
      <c r="Q15" s="62">
        <f t="shared" si="0"/>
        <v>0</v>
      </c>
      <c r="R15" s="62">
        <f t="shared" si="0"/>
        <v>482</v>
      </c>
      <c r="S15" s="62">
        <f t="shared" si="0"/>
        <v>0</v>
      </c>
      <c r="T15" s="62">
        <f t="shared" si="0"/>
        <v>0</v>
      </c>
      <c r="U15" s="62">
        <f t="shared" si="0"/>
        <v>80</v>
      </c>
      <c r="V15" s="62">
        <f t="shared" si="0"/>
        <v>993</v>
      </c>
      <c r="W15" s="62">
        <f t="shared" si="0"/>
        <v>634</v>
      </c>
      <c r="X15" s="62">
        <f t="shared" si="0"/>
        <v>0</v>
      </c>
      <c r="Y15" s="62">
        <f t="shared" si="0"/>
        <v>0</v>
      </c>
      <c r="Z15" s="62">
        <f t="shared" si="0"/>
        <v>100</v>
      </c>
      <c r="AA15" s="62">
        <f t="shared" si="0"/>
        <v>0</v>
      </c>
    </row>
    <row r="16" spans="1:27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>
        <f>L15/C15*100</f>
        <v>100</v>
      </c>
      <c r="M16" s="64">
        <f>M15/C15*100</f>
        <v>100</v>
      </c>
      <c r="N16" s="64"/>
      <c r="O16" s="65">
        <f>O15/G15*100</f>
        <v>50.929368029739777</v>
      </c>
      <c r="P16" s="65">
        <f>(P15+Q15+R15)/G15*100</f>
        <v>51.858736059479547</v>
      </c>
      <c r="Q16" s="65"/>
      <c r="R16" s="65"/>
      <c r="S16" s="65">
        <f>(S15+T15+U15)/G15*100</f>
        <v>4.9566294919454776</v>
      </c>
      <c r="T16" s="65"/>
      <c r="U16" s="65"/>
      <c r="V16" s="65">
        <f>V15/G15*100</f>
        <v>61.52416356877324</v>
      </c>
      <c r="W16" s="65">
        <f>W15/G15*100</f>
        <v>39.281288723667906</v>
      </c>
      <c r="X16" s="66">
        <f>X15/G15*100</f>
        <v>0</v>
      </c>
      <c r="Y16" s="66">
        <f>Y15/G15*100</f>
        <v>0</v>
      </c>
      <c r="Z16" s="66">
        <f>Z15/G15*100</f>
        <v>6.195786864931847</v>
      </c>
      <c r="AA16" s="66">
        <f>AA15/G15*100</f>
        <v>0</v>
      </c>
    </row>
    <row r="17" spans="1:27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>
        <f>(O15+P15+Q15+R15+S15+T15+U15+V15+W15)*100/(G15*5)</f>
        <v>41.710037174721187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9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22.2">
      <c r="A19" s="112" t="s">
        <v>51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52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53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54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16.2">
      <c r="A24" s="112" t="s">
        <v>55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C4:C5"/>
    <mergeCell ref="D4:G4"/>
    <mergeCell ref="I4:K4"/>
    <mergeCell ref="L4:L5"/>
    <mergeCell ref="M4:M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N3:N5"/>
    <mergeCell ref="O3:Z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M11" sqref="M11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5546875" customWidth="1"/>
    <col min="8" max="8" width="9.77734375" bestFit="1" customWidth="1"/>
    <col min="9" max="9" width="4.44140625" customWidth="1"/>
    <col min="10" max="10" width="3.88671875" bestFit="1" customWidth="1"/>
    <col min="11" max="11" width="4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441406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120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15">
      <c r="A2" s="123" t="s">
        <v>0</v>
      </c>
      <c r="B2" s="123" t="s">
        <v>1</v>
      </c>
      <c r="C2" s="126" t="s">
        <v>2</v>
      </c>
      <c r="D2" s="127"/>
      <c r="E2" s="127"/>
      <c r="F2" s="127"/>
      <c r="G2" s="128"/>
      <c r="H2" s="132" t="s">
        <v>44</v>
      </c>
      <c r="I2" s="126" t="s">
        <v>3</v>
      </c>
      <c r="J2" s="127"/>
      <c r="K2" s="128"/>
      <c r="L2" s="135" t="s">
        <v>4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7"/>
    </row>
    <row r="3" spans="1:27" ht="15">
      <c r="A3" s="124"/>
      <c r="B3" s="124"/>
      <c r="C3" s="129"/>
      <c r="D3" s="130"/>
      <c r="E3" s="130"/>
      <c r="F3" s="130"/>
      <c r="G3" s="131"/>
      <c r="H3" s="133"/>
      <c r="I3" s="129"/>
      <c r="J3" s="130"/>
      <c r="K3" s="131"/>
      <c r="L3" s="119" t="s">
        <v>5</v>
      </c>
      <c r="M3" s="119"/>
      <c r="N3" s="58"/>
      <c r="O3" s="119" t="s">
        <v>6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58" t="s">
        <v>7</v>
      </c>
    </row>
    <row r="4" spans="1:27" ht="15">
      <c r="A4" s="124"/>
      <c r="B4" s="124"/>
      <c r="C4" s="119" t="s">
        <v>8</v>
      </c>
      <c r="D4" s="119" t="s">
        <v>9</v>
      </c>
      <c r="E4" s="119"/>
      <c r="F4" s="119"/>
      <c r="G4" s="119"/>
      <c r="H4" s="133"/>
      <c r="I4" s="135" t="s">
        <v>9</v>
      </c>
      <c r="J4" s="136"/>
      <c r="K4" s="137"/>
      <c r="L4" s="119" t="s">
        <v>10</v>
      </c>
      <c r="M4" s="119" t="s">
        <v>11</v>
      </c>
      <c r="N4" s="132" t="s">
        <v>45</v>
      </c>
      <c r="O4" s="119" t="s">
        <v>12</v>
      </c>
      <c r="P4" s="135" t="s">
        <v>13</v>
      </c>
      <c r="Q4" s="136"/>
      <c r="R4" s="137"/>
      <c r="S4" s="135" t="s">
        <v>14</v>
      </c>
      <c r="T4" s="136"/>
      <c r="U4" s="137"/>
      <c r="V4" s="119" t="s">
        <v>15</v>
      </c>
      <c r="W4" s="119"/>
      <c r="X4" s="119" t="s">
        <v>16</v>
      </c>
      <c r="Y4" s="119" t="s">
        <v>17</v>
      </c>
      <c r="Z4" s="119" t="s">
        <v>18</v>
      </c>
      <c r="AA4" s="119" t="s">
        <v>19</v>
      </c>
    </row>
    <row r="5" spans="1:27" ht="15">
      <c r="A5" s="125"/>
      <c r="B5" s="125"/>
      <c r="C5" s="119"/>
      <c r="D5" s="58" t="s">
        <v>20</v>
      </c>
      <c r="E5" s="58" t="s">
        <v>21</v>
      </c>
      <c r="F5" s="58" t="s">
        <v>22</v>
      </c>
      <c r="G5" s="59" t="s">
        <v>23</v>
      </c>
      <c r="H5" s="134"/>
      <c r="I5" s="58" t="s">
        <v>20</v>
      </c>
      <c r="J5" s="58" t="s">
        <v>21</v>
      </c>
      <c r="K5" s="58" t="s">
        <v>22</v>
      </c>
      <c r="L5" s="119"/>
      <c r="M5" s="119"/>
      <c r="N5" s="134"/>
      <c r="O5" s="119"/>
      <c r="P5" s="58" t="s">
        <v>38</v>
      </c>
      <c r="Q5" s="58" t="s">
        <v>24</v>
      </c>
      <c r="R5" s="58" t="s">
        <v>25</v>
      </c>
      <c r="S5" s="58" t="s">
        <v>38</v>
      </c>
      <c r="T5" s="58" t="s">
        <v>24</v>
      </c>
      <c r="U5" s="58" t="s">
        <v>25</v>
      </c>
      <c r="V5" s="58" t="s">
        <v>26</v>
      </c>
      <c r="W5" s="58" t="s">
        <v>27</v>
      </c>
      <c r="X5" s="119"/>
      <c r="Y5" s="119"/>
      <c r="Z5" s="119"/>
      <c r="AA5" s="119"/>
    </row>
    <row r="6" spans="1:27" ht="15">
      <c r="A6" s="52">
        <v>1</v>
      </c>
      <c r="B6" s="60" t="s">
        <v>28</v>
      </c>
      <c r="C6" s="51">
        <v>15</v>
      </c>
      <c r="D6" s="52">
        <v>50</v>
      </c>
      <c r="E6" s="52">
        <v>70</v>
      </c>
      <c r="F6" s="52">
        <v>10</v>
      </c>
      <c r="G6" s="61">
        <v>130</v>
      </c>
      <c r="H6" s="52">
        <v>100</v>
      </c>
      <c r="I6" s="52">
        <v>14000</v>
      </c>
      <c r="J6" s="52">
        <v>12200</v>
      </c>
      <c r="K6" s="52">
        <v>9000</v>
      </c>
      <c r="L6" s="53">
        <v>5</v>
      </c>
      <c r="M6" s="53">
        <v>5</v>
      </c>
      <c r="N6" s="52">
        <v>0</v>
      </c>
      <c r="O6" s="54">
        <v>90</v>
      </c>
      <c r="P6" s="54">
        <v>28</v>
      </c>
      <c r="Q6" s="54">
        <v>0</v>
      </c>
      <c r="R6" s="54">
        <v>25</v>
      </c>
      <c r="S6" s="54">
        <v>7</v>
      </c>
      <c r="T6" s="54">
        <v>0</v>
      </c>
      <c r="U6" s="54">
        <v>15</v>
      </c>
      <c r="V6" s="54">
        <v>65</v>
      </c>
      <c r="W6" s="54">
        <v>51</v>
      </c>
      <c r="X6" s="54">
        <v>0</v>
      </c>
      <c r="Y6" s="54">
        <v>0</v>
      </c>
      <c r="Z6" s="55">
        <v>75</v>
      </c>
      <c r="AA6" s="12">
        <v>0</v>
      </c>
    </row>
    <row r="7" spans="1:27" ht="15">
      <c r="A7" s="52">
        <v>2</v>
      </c>
      <c r="B7" s="60" t="s">
        <v>29</v>
      </c>
      <c r="C7" s="51">
        <v>10</v>
      </c>
      <c r="D7" s="52">
        <v>105</v>
      </c>
      <c r="E7" s="52">
        <v>100</v>
      </c>
      <c r="F7" s="52">
        <v>0</v>
      </c>
      <c r="G7" s="61">
        <v>205</v>
      </c>
      <c r="H7" s="52">
        <v>0</v>
      </c>
      <c r="I7" s="52">
        <v>9000</v>
      </c>
      <c r="J7" s="52">
        <v>8100</v>
      </c>
      <c r="K7" s="52">
        <v>6700</v>
      </c>
      <c r="L7" s="53">
        <v>10</v>
      </c>
      <c r="M7" s="53">
        <v>5</v>
      </c>
      <c r="N7" s="52">
        <v>0</v>
      </c>
      <c r="O7" s="54">
        <v>200</v>
      </c>
      <c r="P7" s="54">
        <v>40</v>
      </c>
      <c r="Q7" s="54">
        <v>0</v>
      </c>
      <c r="R7" s="54">
        <v>130</v>
      </c>
      <c r="S7" s="54">
        <v>0</v>
      </c>
      <c r="T7" s="54">
        <v>0</v>
      </c>
      <c r="U7" s="54">
        <v>12</v>
      </c>
      <c r="V7" s="54">
        <v>180</v>
      </c>
      <c r="W7" s="54">
        <v>180</v>
      </c>
      <c r="X7" s="54">
        <v>0</v>
      </c>
      <c r="Y7" s="54">
        <v>0</v>
      </c>
      <c r="Z7" s="55">
        <v>120</v>
      </c>
      <c r="AA7" s="12">
        <v>0</v>
      </c>
    </row>
    <row r="8" spans="1:27" ht="15">
      <c r="A8" s="52">
        <v>3</v>
      </c>
      <c r="B8" s="60" t="s">
        <v>30</v>
      </c>
      <c r="C8" s="51">
        <v>20</v>
      </c>
      <c r="D8" s="52">
        <v>250</v>
      </c>
      <c r="E8" s="52">
        <v>600</v>
      </c>
      <c r="F8" s="52">
        <v>100</v>
      </c>
      <c r="G8" s="61">
        <v>950</v>
      </c>
      <c r="H8" s="52">
        <v>300</v>
      </c>
      <c r="I8" s="52">
        <v>2300</v>
      </c>
      <c r="J8" s="52">
        <v>1900</v>
      </c>
      <c r="K8" s="52">
        <v>1500</v>
      </c>
      <c r="L8" s="95">
        <v>20</v>
      </c>
      <c r="M8" s="53">
        <v>10</v>
      </c>
      <c r="N8" s="52">
        <v>0</v>
      </c>
      <c r="O8" s="54">
        <v>800</v>
      </c>
      <c r="P8" s="54">
        <v>420</v>
      </c>
      <c r="Q8" s="54">
        <v>0</v>
      </c>
      <c r="R8" s="54">
        <v>250</v>
      </c>
      <c r="S8" s="54">
        <v>20</v>
      </c>
      <c r="T8" s="54">
        <v>0</v>
      </c>
      <c r="U8" s="54">
        <v>80</v>
      </c>
      <c r="V8" s="54">
        <v>900</v>
      </c>
      <c r="W8" s="54">
        <v>800</v>
      </c>
      <c r="X8" s="54">
        <v>0</v>
      </c>
      <c r="Y8" s="54">
        <v>0</v>
      </c>
      <c r="Z8" s="55">
        <v>713</v>
      </c>
      <c r="AA8" s="12">
        <v>0</v>
      </c>
    </row>
    <row r="9" spans="1:27" ht="15">
      <c r="A9" s="52">
        <v>4</v>
      </c>
      <c r="B9" s="60" t="s">
        <v>31</v>
      </c>
      <c r="C9" s="51">
        <v>0</v>
      </c>
      <c r="D9" s="52">
        <v>15</v>
      </c>
      <c r="E9" s="52">
        <v>35</v>
      </c>
      <c r="F9" s="52">
        <v>0</v>
      </c>
      <c r="G9" s="61">
        <v>50</v>
      </c>
      <c r="H9" s="52">
        <v>0</v>
      </c>
      <c r="I9" s="52">
        <v>1200</v>
      </c>
      <c r="J9" s="52">
        <v>900</v>
      </c>
      <c r="K9" s="52">
        <v>0</v>
      </c>
      <c r="L9" s="53">
        <v>1</v>
      </c>
      <c r="M9" s="53">
        <v>0</v>
      </c>
      <c r="N9" s="52">
        <v>0</v>
      </c>
      <c r="O9" s="54">
        <v>35</v>
      </c>
      <c r="P9" s="54">
        <v>3</v>
      </c>
      <c r="Q9" s="54">
        <v>0</v>
      </c>
      <c r="R9" s="54">
        <v>18</v>
      </c>
      <c r="S9" s="54">
        <v>0</v>
      </c>
      <c r="T9" s="54">
        <v>0</v>
      </c>
      <c r="U9" s="54">
        <v>3</v>
      </c>
      <c r="V9" s="54">
        <v>32</v>
      </c>
      <c r="W9" s="54">
        <v>35</v>
      </c>
      <c r="X9" s="54">
        <v>0</v>
      </c>
      <c r="Y9" s="54">
        <v>0</v>
      </c>
      <c r="Z9" s="55">
        <v>12</v>
      </c>
      <c r="AA9" s="12">
        <v>0</v>
      </c>
    </row>
    <row r="10" spans="1:27" ht="15">
      <c r="A10" s="52">
        <v>5</v>
      </c>
      <c r="B10" s="60" t="s">
        <v>32</v>
      </c>
      <c r="C10" s="51">
        <v>5</v>
      </c>
      <c r="D10" s="52">
        <v>45</v>
      </c>
      <c r="E10" s="52">
        <v>140</v>
      </c>
      <c r="F10" s="52">
        <v>0</v>
      </c>
      <c r="G10" s="61">
        <v>185</v>
      </c>
      <c r="H10" s="52">
        <v>0</v>
      </c>
      <c r="I10" s="52">
        <v>2500</v>
      </c>
      <c r="J10" s="52">
        <v>2100</v>
      </c>
      <c r="K10" s="52">
        <v>0</v>
      </c>
      <c r="L10" s="53">
        <v>5</v>
      </c>
      <c r="M10" s="53">
        <v>6</v>
      </c>
      <c r="N10" s="52">
        <v>0</v>
      </c>
      <c r="O10" s="54">
        <v>170</v>
      </c>
      <c r="P10" s="54">
        <v>50</v>
      </c>
      <c r="Q10" s="54">
        <v>0</v>
      </c>
      <c r="R10" s="54">
        <v>130</v>
      </c>
      <c r="S10" s="54">
        <v>2</v>
      </c>
      <c r="T10" s="54">
        <v>0</v>
      </c>
      <c r="U10" s="54">
        <v>6</v>
      </c>
      <c r="V10" s="54">
        <v>150</v>
      </c>
      <c r="W10" s="54">
        <v>120</v>
      </c>
      <c r="X10" s="54">
        <v>0</v>
      </c>
      <c r="Y10" s="54">
        <v>0</v>
      </c>
      <c r="Z10" s="55">
        <v>160</v>
      </c>
      <c r="AA10" s="12">
        <v>0</v>
      </c>
    </row>
    <row r="11" spans="1:27" ht="15">
      <c r="A11" s="52">
        <v>6</v>
      </c>
      <c r="B11" s="60" t="s">
        <v>33</v>
      </c>
      <c r="C11" s="51">
        <v>12</v>
      </c>
      <c r="D11" s="52">
        <v>370</v>
      </c>
      <c r="E11" s="52">
        <v>70</v>
      </c>
      <c r="F11" s="52">
        <v>20</v>
      </c>
      <c r="G11" s="61">
        <v>460</v>
      </c>
      <c r="H11" s="52">
        <v>70</v>
      </c>
      <c r="I11" s="52">
        <v>4600</v>
      </c>
      <c r="J11" s="52">
        <v>3900</v>
      </c>
      <c r="K11" s="52">
        <v>2500</v>
      </c>
      <c r="L11" s="53">
        <v>12</v>
      </c>
      <c r="M11" s="95">
        <v>12</v>
      </c>
      <c r="N11" s="52">
        <v>0</v>
      </c>
      <c r="O11" s="54">
        <v>300</v>
      </c>
      <c r="P11" s="54">
        <v>5</v>
      </c>
      <c r="Q11" s="54">
        <v>0</v>
      </c>
      <c r="R11" s="54">
        <v>50</v>
      </c>
      <c r="S11" s="54">
        <v>0</v>
      </c>
      <c r="T11" s="54">
        <v>0</v>
      </c>
      <c r="U11" s="54">
        <v>30</v>
      </c>
      <c r="V11" s="54">
        <v>350</v>
      </c>
      <c r="W11" s="54">
        <v>360</v>
      </c>
      <c r="X11" s="54">
        <v>0</v>
      </c>
      <c r="Y11" s="54">
        <v>0</v>
      </c>
      <c r="Z11" s="55">
        <v>400</v>
      </c>
      <c r="AA11" s="12">
        <v>0</v>
      </c>
    </row>
    <row r="12" spans="1:27" ht="15">
      <c r="A12" s="52">
        <v>7</v>
      </c>
      <c r="B12" s="60" t="s">
        <v>34</v>
      </c>
      <c r="C12" s="51">
        <v>24</v>
      </c>
      <c r="D12" s="52">
        <v>250</v>
      </c>
      <c r="E12" s="52">
        <v>440</v>
      </c>
      <c r="F12" s="52">
        <v>0</v>
      </c>
      <c r="G12" s="61">
        <v>690</v>
      </c>
      <c r="H12" s="52">
        <v>300</v>
      </c>
      <c r="I12" s="52">
        <v>12000</v>
      </c>
      <c r="J12" s="52">
        <v>11000</v>
      </c>
      <c r="K12" s="52">
        <v>8700</v>
      </c>
      <c r="L12" s="95">
        <v>24</v>
      </c>
      <c r="M12" s="53">
        <v>20</v>
      </c>
      <c r="N12" s="52">
        <v>0</v>
      </c>
      <c r="O12" s="54">
        <v>600</v>
      </c>
      <c r="P12" s="54">
        <v>150</v>
      </c>
      <c r="Q12" s="54">
        <v>0</v>
      </c>
      <c r="R12" s="54">
        <v>310</v>
      </c>
      <c r="S12" s="54">
        <v>15</v>
      </c>
      <c r="T12" s="54">
        <v>0</v>
      </c>
      <c r="U12" s="54">
        <v>370</v>
      </c>
      <c r="V12" s="54">
        <v>600</v>
      </c>
      <c r="W12" s="54">
        <v>570</v>
      </c>
      <c r="X12" s="54">
        <v>0</v>
      </c>
      <c r="Y12" s="54">
        <v>0</v>
      </c>
      <c r="Z12" s="55">
        <v>420</v>
      </c>
      <c r="AA12" s="12">
        <v>0</v>
      </c>
    </row>
    <row r="13" spans="1:27" ht="15">
      <c r="A13" s="52">
        <v>8</v>
      </c>
      <c r="B13" s="60" t="s">
        <v>35</v>
      </c>
      <c r="C13" s="51">
        <v>3</v>
      </c>
      <c r="D13" s="52">
        <v>0</v>
      </c>
      <c r="E13" s="52">
        <v>2</v>
      </c>
      <c r="F13" s="52">
        <v>12</v>
      </c>
      <c r="G13" s="61">
        <v>14</v>
      </c>
      <c r="H13" s="52">
        <v>0</v>
      </c>
      <c r="I13" s="52">
        <v>0</v>
      </c>
      <c r="J13" s="52">
        <v>500</v>
      </c>
      <c r="K13" s="52">
        <v>300</v>
      </c>
      <c r="L13" s="53">
        <v>0</v>
      </c>
      <c r="M13" s="53">
        <v>0</v>
      </c>
      <c r="N13" s="52">
        <v>0</v>
      </c>
      <c r="O13" s="54">
        <v>12</v>
      </c>
      <c r="P13" s="54">
        <v>0</v>
      </c>
      <c r="Q13" s="54">
        <v>0</v>
      </c>
      <c r="R13" s="54">
        <v>3</v>
      </c>
      <c r="S13" s="54">
        <v>0</v>
      </c>
      <c r="T13" s="54">
        <v>0</v>
      </c>
      <c r="U13" s="54">
        <v>2</v>
      </c>
      <c r="V13" s="54">
        <v>4</v>
      </c>
      <c r="W13" s="54">
        <v>5</v>
      </c>
      <c r="X13" s="54">
        <v>0</v>
      </c>
      <c r="Y13" s="54">
        <v>0</v>
      </c>
      <c r="Z13" s="55">
        <v>17</v>
      </c>
      <c r="AA13" s="12">
        <v>0</v>
      </c>
    </row>
    <row r="14" spans="1:27" ht="15">
      <c r="A14" s="52">
        <v>9</v>
      </c>
      <c r="B14" s="60" t="s">
        <v>36</v>
      </c>
      <c r="C14" s="51">
        <v>0</v>
      </c>
      <c r="D14" s="52">
        <v>0</v>
      </c>
      <c r="E14" s="52">
        <v>0</v>
      </c>
      <c r="F14" s="52">
        <v>0</v>
      </c>
      <c r="G14" s="61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  <c r="M14" s="53">
        <v>0</v>
      </c>
      <c r="N14" s="52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5">
        <v>0</v>
      </c>
      <c r="AA14" s="12">
        <v>0</v>
      </c>
    </row>
    <row r="15" spans="1:27" ht="15">
      <c r="A15" s="60"/>
      <c r="B15" s="60" t="s">
        <v>37</v>
      </c>
      <c r="C15" s="62">
        <f>SUM(C6:C14)</f>
        <v>89</v>
      </c>
      <c r="D15" s="62">
        <f t="shared" ref="D15:AA15" si="0">SUM(D6:D14)</f>
        <v>1085</v>
      </c>
      <c r="E15" s="62">
        <f t="shared" si="0"/>
        <v>1457</v>
      </c>
      <c r="F15" s="62">
        <f t="shared" si="0"/>
        <v>142</v>
      </c>
      <c r="G15" s="62">
        <f t="shared" si="0"/>
        <v>2684</v>
      </c>
      <c r="H15" s="62">
        <f t="shared" si="0"/>
        <v>770</v>
      </c>
      <c r="I15" s="62">
        <f t="shared" si="0"/>
        <v>45600</v>
      </c>
      <c r="J15" s="62">
        <f t="shared" si="0"/>
        <v>40600</v>
      </c>
      <c r="K15" s="62">
        <f t="shared" si="0"/>
        <v>28700</v>
      </c>
      <c r="L15" s="62">
        <f t="shared" si="0"/>
        <v>77</v>
      </c>
      <c r="M15" s="62">
        <f t="shared" si="0"/>
        <v>58</v>
      </c>
      <c r="N15" s="62">
        <f t="shared" si="0"/>
        <v>0</v>
      </c>
      <c r="O15" s="62">
        <f t="shared" si="0"/>
        <v>2207</v>
      </c>
      <c r="P15" s="62">
        <f t="shared" si="0"/>
        <v>696</v>
      </c>
      <c r="Q15" s="62">
        <f t="shared" si="0"/>
        <v>0</v>
      </c>
      <c r="R15" s="62">
        <f t="shared" si="0"/>
        <v>916</v>
      </c>
      <c r="S15" s="62">
        <f t="shared" si="0"/>
        <v>44</v>
      </c>
      <c r="T15" s="62">
        <f t="shared" si="0"/>
        <v>0</v>
      </c>
      <c r="U15" s="62">
        <f t="shared" si="0"/>
        <v>518</v>
      </c>
      <c r="V15" s="62">
        <f t="shared" si="0"/>
        <v>2281</v>
      </c>
      <c r="W15" s="62">
        <f t="shared" si="0"/>
        <v>2121</v>
      </c>
      <c r="X15" s="62">
        <f t="shared" si="0"/>
        <v>0</v>
      </c>
      <c r="Y15" s="62">
        <f t="shared" si="0"/>
        <v>0</v>
      </c>
      <c r="Z15" s="62">
        <f t="shared" si="0"/>
        <v>1917</v>
      </c>
      <c r="AA15" s="62">
        <f t="shared" si="0"/>
        <v>0</v>
      </c>
    </row>
    <row r="16" spans="1:27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>
        <f>L15/C15*100</f>
        <v>86.516853932584269</v>
      </c>
      <c r="M16" s="64">
        <f>M15/C15*100</f>
        <v>65.168539325842701</v>
      </c>
      <c r="N16" s="64"/>
      <c r="O16" s="65">
        <f>O15/G15*100</f>
        <v>82.228017883755584</v>
      </c>
      <c r="P16" s="65">
        <f>(R15+Q15+P15)/G15*100</f>
        <v>60.05961251862891</v>
      </c>
      <c r="Q16" s="65"/>
      <c r="R16" s="65"/>
      <c r="S16" s="65">
        <f>(U15+T15+S15)/G15*100</f>
        <v>20.938897168405365</v>
      </c>
      <c r="T16" s="65"/>
      <c r="U16" s="65"/>
      <c r="V16" s="65">
        <f>V15/G15*100</f>
        <v>84.985096870342772</v>
      </c>
      <c r="W16" s="65">
        <f>W15/G15*100</f>
        <v>79.02384500745157</v>
      </c>
      <c r="X16" s="66">
        <f>X15/G15*100</f>
        <v>0</v>
      </c>
      <c r="Y16" s="66">
        <f>Y15/G15*100</f>
        <v>0</v>
      </c>
      <c r="Z16" s="66"/>
      <c r="AA16" s="66">
        <f>AA15/G15*100</f>
        <v>0</v>
      </c>
    </row>
    <row r="17" spans="1:27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>
        <f>(O15+P15+Q15+R15+S15+T15+U15+V15+W15)*100/(G15*5)</f>
        <v>65.447093889716839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9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4"/>
  <sheetViews>
    <sheetView rightToLeft="1" topLeftCell="B1" workbookViewId="0">
      <selection activeCell="L6" sqref="L6:M13"/>
    </sheetView>
  </sheetViews>
  <sheetFormatPr defaultColWidth="11" defaultRowHeight="14.4"/>
  <cols>
    <col min="1" max="1" width="3.88671875" bestFit="1" customWidth="1"/>
    <col min="2" max="2" width="8.88671875" bestFit="1" customWidth="1"/>
    <col min="3" max="3" width="4.6640625" bestFit="1" customWidth="1"/>
    <col min="4" max="4" width="4.77734375" bestFit="1" customWidth="1"/>
    <col min="5" max="5" width="4.88671875" bestFit="1" customWidth="1"/>
    <col min="6" max="6" width="4.77734375" bestFit="1" customWidth="1"/>
    <col min="7" max="7" width="6" bestFit="1" customWidth="1"/>
    <col min="8" max="8" width="6" customWidth="1"/>
    <col min="9" max="9" width="5" bestFit="1" customWidth="1"/>
    <col min="10" max="10" width="4.88671875" bestFit="1" customWidth="1"/>
    <col min="11" max="11" width="5" bestFit="1" customWidth="1"/>
    <col min="12" max="12" width="5.88671875" bestFit="1" customWidth="1"/>
    <col min="13" max="13" width="5.6640625" bestFit="1" customWidth="1"/>
    <col min="14" max="14" width="5.6640625" customWidth="1"/>
    <col min="15" max="15" width="5.6640625" bestFit="1" customWidth="1"/>
    <col min="16" max="16" width="10.6640625" bestFit="1" customWidth="1"/>
    <col min="17" max="17" width="4.77734375" bestFit="1" customWidth="1"/>
    <col min="18" max="18" width="4.88671875" bestFit="1" customWidth="1"/>
    <col min="19" max="19" width="10.6640625" bestFit="1" customWidth="1"/>
    <col min="20" max="20" width="4.77734375" bestFit="1" customWidth="1"/>
    <col min="21" max="21" width="4.88671875" bestFit="1" customWidth="1"/>
    <col min="22" max="22" width="4" bestFit="1" customWidth="1"/>
    <col min="23" max="23" width="4.6640625" bestFit="1" customWidth="1"/>
    <col min="24" max="24" width="7.33203125" bestFit="1" customWidth="1"/>
    <col min="25" max="25" width="9.21875" bestFit="1" customWidth="1"/>
    <col min="26" max="26" width="9.33203125" bestFit="1" customWidth="1"/>
    <col min="27" max="27" width="4.88671875" bestFit="1" customWidth="1"/>
  </cols>
  <sheetData>
    <row r="1" spans="1:28" ht="2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8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25"/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8" ht="15">
      <c r="A3" s="101"/>
      <c r="B3" s="101"/>
      <c r="C3" s="106"/>
      <c r="D3" s="107"/>
      <c r="E3" s="107"/>
      <c r="F3" s="107"/>
      <c r="G3" s="108"/>
      <c r="H3" s="26"/>
      <c r="I3" s="106"/>
      <c r="J3" s="107"/>
      <c r="K3" s="108"/>
      <c r="L3" s="96" t="s">
        <v>5</v>
      </c>
      <c r="M3" s="96"/>
      <c r="N3" s="24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4" t="s">
        <v>7</v>
      </c>
    </row>
    <row r="4" spans="1:28" ht="15">
      <c r="A4" s="101"/>
      <c r="B4" s="101"/>
      <c r="C4" s="96" t="s">
        <v>8</v>
      </c>
      <c r="D4" s="96" t="s">
        <v>9</v>
      </c>
      <c r="E4" s="96"/>
      <c r="F4" s="96"/>
      <c r="G4" s="96"/>
      <c r="H4" s="76"/>
      <c r="I4" s="109" t="s">
        <v>9</v>
      </c>
      <c r="J4" s="110"/>
      <c r="K4" s="111"/>
      <c r="L4" s="96" t="s">
        <v>10</v>
      </c>
      <c r="M4" s="96" t="s">
        <v>11</v>
      </c>
      <c r="N4" s="24"/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8" ht="15">
      <c r="A5" s="102"/>
      <c r="B5" s="102"/>
      <c r="C5" s="96"/>
      <c r="D5" s="24" t="s">
        <v>20</v>
      </c>
      <c r="E5" s="24" t="s">
        <v>21</v>
      </c>
      <c r="F5" s="24" t="s">
        <v>22</v>
      </c>
      <c r="G5" s="2" t="s">
        <v>23</v>
      </c>
      <c r="H5" s="2"/>
      <c r="I5" s="24" t="s">
        <v>20</v>
      </c>
      <c r="J5" s="24" t="s">
        <v>21</v>
      </c>
      <c r="K5" s="24" t="s">
        <v>22</v>
      </c>
      <c r="L5" s="96"/>
      <c r="M5" s="96"/>
      <c r="N5" s="24"/>
      <c r="O5" s="96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96"/>
      <c r="Y5" s="96"/>
      <c r="Z5" s="96"/>
      <c r="AA5" s="96"/>
    </row>
    <row r="6" spans="1:28" ht="15">
      <c r="A6" s="5">
        <v>1</v>
      </c>
      <c r="B6" s="3" t="s">
        <v>28</v>
      </c>
      <c r="C6" s="4">
        <v>4</v>
      </c>
      <c r="D6" s="52">
        <v>150</v>
      </c>
      <c r="E6" s="52">
        <v>345</v>
      </c>
      <c r="F6" s="52">
        <v>535</v>
      </c>
      <c r="G6" s="6">
        <v>1030</v>
      </c>
      <c r="H6" s="52">
        <v>70</v>
      </c>
      <c r="I6" s="52">
        <v>16000</v>
      </c>
      <c r="J6" s="52">
        <v>14000</v>
      </c>
      <c r="K6" s="52">
        <v>10000</v>
      </c>
      <c r="L6" s="90">
        <v>4</v>
      </c>
      <c r="M6" s="90">
        <v>2</v>
      </c>
      <c r="N6" s="52">
        <v>100</v>
      </c>
      <c r="O6" s="11">
        <v>850</v>
      </c>
      <c r="P6" s="11">
        <v>200</v>
      </c>
      <c r="Q6" s="11">
        <v>125</v>
      </c>
      <c r="R6" s="11">
        <v>580</v>
      </c>
      <c r="S6" s="11">
        <v>60</v>
      </c>
      <c r="T6" s="11">
        <v>0</v>
      </c>
      <c r="U6" s="11">
        <v>50</v>
      </c>
      <c r="V6" s="11">
        <v>140</v>
      </c>
      <c r="W6" s="11">
        <v>450</v>
      </c>
      <c r="X6" s="11">
        <v>0</v>
      </c>
      <c r="Y6" s="12">
        <v>0</v>
      </c>
      <c r="Z6" s="12">
        <v>55</v>
      </c>
      <c r="AA6" s="12">
        <v>0</v>
      </c>
      <c r="AB6" s="12"/>
    </row>
    <row r="7" spans="1:28" ht="15">
      <c r="A7" s="5">
        <v>2</v>
      </c>
      <c r="B7" s="3" t="s">
        <v>29</v>
      </c>
      <c r="C7" s="4">
        <v>7</v>
      </c>
      <c r="D7" s="52">
        <v>38</v>
      </c>
      <c r="E7" s="52">
        <v>42</v>
      </c>
      <c r="F7" s="52">
        <v>70</v>
      </c>
      <c r="G7" s="6">
        <v>150</v>
      </c>
      <c r="H7" s="52">
        <v>120</v>
      </c>
      <c r="I7" s="52">
        <v>10000</v>
      </c>
      <c r="J7" s="52">
        <v>9000</v>
      </c>
      <c r="K7" s="52">
        <v>7000</v>
      </c>
      <c r="L7" s="90">
        <v>7</v>
      </c>
      <c r="M7" s="90">
        <v>0</v>
      </c>
      <c r="N7" s="52">
        <v>30</v>
      </c>
      <c r="O7" s="11">
        <v>120</v>
      </c>
      <c r="P7" s="11">
        <v>55</v>
      </c>
      <c r="Q7" s="11">
        <v>0</v>
      </c>
      <c r="R7" s="11">
        <v>90</v>
      </c>
      <c r="S7" s="11">
        <v>0</v>
      </c>
      <c r="T7" s="11">
        <v>0</v>
      </c>
      <c r="U7" s="11">
        <v>60</v>
      </c>
      <c r="V7" s="11">
        <v>20</v>
      </c>
      <c r="W7" s="11">
        <v>25</v>
      </c>
      <c r="X7" s="11">
        <v>0</v>
      </c>
      <c r="Y7" s="12">
        <v>0</v>
      </c>
      <c r="Z7" s="12">
        <v>20</v>
      </c>
      <c r="AA7" s="12">
        <v>0</v>
      </c>
      <c r="AB7" s="12"/>
    </row>
    <row r="8" spans="1:28" ht="15">
      <c r="A8" s="5">
        <v>3</v>
      </c>
      <c r="B8" s="3" t="s">
        <v>30</v>
      </c>
      <c r="C8" s="4">
        <v>3</v>
      </c>
      <c r="D8" s="52">
        <v>15</v>
      </c>
      <c r="E8" s="52">
        <v>20</v>
      </c>
      <c r="F8" s="52">
        <v>130</v>
      </c>
      <c r="G8" s="6">
        <v>165</v>
      </c>
      <c r="H8" s="52">
        <v>40</v>
      </c>
      <c r="I8" s="52">
        <v>1500</v>
      </c>
      <c r="J8" s="52">
        <v>1200</v>
      </c>
      <c r="K8" s="52">
        <v>1000</v>
      </c>
      <c r="L8" s="90">
        <v>3</v>
      </c>
      <c r="M8" s="90">
        <v>3</v>
      </c>
      <c r="N8" s="52">
        <v>15</v>
      </c>
      <c r="O8" s="11">
        <v>90</v>
      </c>
      <c r="P8" s="11">
        <v>45</v>
      </c>
      <c r="Q8" s="11">
        <v>0</v>
      </c>
      <c r="R8" s="11">
        <v>100</v>
      </c>
      <c r="S8" s="11">
        <v>0</v>
      </c>
      <c r="T8" s="11">
        <v>0</v>
      </c>
      <c r="U8" s="11">
        <v>90</v>
      </c>
      <c r="V8" s="11">
        <v>10</v>
      </c>
      <c r="W8" s="11">
        <v>5</v>
      </c>
      <c r="X8" s="11">
        <v>0</v>
      </c>
      <c r="Y8" s="12">
        <v>0</v>
      </c>
      <c r="Z8" s="12">
        <v>10</v>
      </c>
      <c r="AA8" s="12">
        <v>0</v>
      </c>
      <c r="AB8" s="12"/>
    </row>
    <row r="9" spans="1:28" ht="15">
      <c r="A9" s="5">
        <v>4</v>
      </c>
      <c r="B9" s="3" t="s">
        <v>31</v>
      </c>
      <c r="C9" s="4">
        <v>3</v>
      </c>
      <c r="D9" s="52">
        <v>55</v>
      </c>
      <c r="E9" s="52">
        <v>120</v>
      </c>
      <c r="F9" s="52">
        <v>210</v>
      </c>
      <c r="G9" s="6">
        <v>385</v>
      </c>
      <c r="H9" s="52">
        <v>190</v>
      </c>
      <c r="I9" s="52">
        <v>1400</v>
      </c>
      <c r="J9" s="52">
        <v>1200</v>
      </c>
      <c r="K9" s="52">
        <v>1050</v>
      </c>
      <c r="L9" s="90">
        <v>3</v>
      </c>
      <c r="M9" s="90">
        <v>3</v>
      </c>
      <c r="N9" s="52">
        <v>1650</v>
      </c>
      <c r="O9" s="11">
        <v>220</v>
      </c>
      <c r="P9" s="11">
        <v>35</v>
      </c>
      <c r="Q9" s="11">
        <v>0</v>
      </c>
      <c r="R9" s="11">
        <v>110</v>
      </c>
      <c r="S9" s="11">
        <v>0</v>
      </c>
      <c r="T9" s="11">
        <v>0</v>
      </c>
      <c r="U9" s="11">
        <v>155</v>
      </c>
      <c r="V9" s="11">
        <v>60</v>
      </c>
      <c r="W9" s="11">
        <v>15</v>
      </c>
      <c r="X9" s="11">
        <v>0</v>
      </c>
      <c r="Y9" s="12">
        <v>0</v>
      </c>
      <c r="Z9" s="12">
        <v>40</v>
      </c>
      <c r="AA9" s="12">
        <v>0</v>
      </c>
      <c r="AB9" s="12"/>
    </row>
    <row r="10" spans="1:28" ht="15">
      <c r="A10" s="5">
        <v>5</v>
      </c>
      <c r="B10" s="3" t="s">
        <v>32</v>
      </c>
      <c r="C10" s="4">
        <v>1</v>
      </c>
      <c r="D10" s="52">
        <v>20</v>
      </c>
      <c r="E10" s="52">
        <v>0</v>
      </c>
      <c r="F10" s="52">
        <v>0</v>
      </c>
      <c r="G10" s="6">
        <v>20</v>
      </c>
      <c r="H10" s="52">
        <v>0</v>
      </c>
      <c r="I10" s="52">
        <v>1000</v>
      </c>
      <c r="J10" s="52">
        <v>900</v>
      </c>
      <c r="K10" s="52">
        <v>700</v>
      </c>
      <c r="L10" s="90">
        <v>1</v>
      </c>
      <c r="M10" s="90">
        <v>1</v>
      </c>
      <c r="N10" s="52">
        <v>0</v>
      </c>
      <c r="O10" s="11">
        <v>20</v>
      </c>
      <c r="P10" s="11">
        <v>10</v>
      </c>
      <c r="Q10" s="11">
        <v>0</v>
      </c>
      <c r="R10" s="11">
        <v>10</v>
      </c>
      <c r="S10" s="11">
        <v>0</v>
      </c>
      <c r="T10" s="11">
        <v>0</v>
      </c>
      <c r="U10" s="11">
        <v>10</v>
      </c>
      <c r="V10" s="11">
        <v>10</v>
      </c>
      <c r="W10" s="11">
        <v>5</v>
      </c>
      <c r="X10" s="11">
        <v>0</v>
      </c>
      <c r="Y10" s="12">
        <v>0</v>
      </c>
      <c r="Z10" s="12">
        <v>20</v>
      </c>
      <c r="AA10" s="12">
        <v>0</v>
      </c>
      <c r="AB10" s="12"/>
    </row>
    <row r="11" spans="1:28" ht="15">
      <c r="A11" s="5">
        <v>6</v>
      </c>
      <c r="B11" s="3" t="s">
        <v>33</v>
      </c>
      <c r="C11" s="4">
        <v>10</v>
      </c>
      <c r="D11" s="52">
        <v>150</v>
      </c>
      <c r="E11" s="52">
        <v>320</v>
      </c>
      <c r="F11" s="52">
        <v>470</v>
      </c>
      <c r="G11" s="6">
        <v>1600</v>
      </c>
      <c r="H11" s="52">
        <v>150</v>
      </c>
      <c r="I11" s="52">
        <v>20000</v>
      </c>
      <c r="J11" s="52">
        <v>15000</v>
      </c>
      <c r="K11" s="52">
        <v>12000</v>
      </c>
      <c r="L11" s="90">
        <v>10</v>
      </c>
      <c r="M11" s="90">
        <v>5</v>
      </c>
      <c r="N11" s="52">
        <v>830</v>
      </c>
      <c r="O11" s="11">
        <v>1100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200</v>
      </c>
      <c r="V11" s="11">
        <v>50</v>
      </c>
      <c r="W11" s="11">
        <v>20</v>
      </c>
      <c r="X11" s="11">
        <v>0</v>
      </c>
      <c r="Y11" s="12">
        <v>0</v>
      </c>
      <c r="Z11" s="12">
        <v>150</v>
      </c>
      <c r="AA11" s="12">
        <v>0</v>
      </c>
      <c r="AB11" s="12"/>
    </row>
    <row r="12" spans="1:28" ht="15">
      <c r="A12" s="5">
        <v>7</v>
      </c>
      <c r="B12" s="3" t="s">
        <v>34</v>
      </c>
      <c r="C12" s="4">
        <v>5</v>
      </c>
      <c r="D12" s="52">
        <v>25</v>
      </c>
      <c r="E12" s="52">
        <v>45</v>
      </c>
      <c r="F12" s="52">
        <v>370</v>
      </c>
      <c r="G12" s="6">
        <v>440</v>
      </c>
      <c r="H12" s="52">
        <v>80</v>
      </c>
      <c r="I12" s="52">
        <v>10000</v>
      </c>
      <c r="J12" s="52">
        <v>8000</v>
      </c>
      <c r="K12" s="52">
        <v>7500</v>
      </c>
      <c r="L12" s="90">
        <v>5</v>
      </c>
      <c r="M12" s="90">
        <v>2</v>
      </c>
      <c r="N12" s="52">
        <v>300</v>
      </c>
      <c r="O12" s="11">
        <v>350</v>
      </c>
      <c r="P12" s="11">
        <v>240</v>
      </c>
      <c r="Q12" s="11">
        <v>0</v>
      </c>
      <c r="R12" s="11">
        <v>180</v>
      </c>
      <c r="S12" s="11">
        <v>0</v>
      </c>
      <c r="T12" s="11">
        <v>0</v>
      </c>
      <c r="U12" s="11">
        <v>160</v>
      </c>
      <c r="V12" s="11">
        <v>120</v>
      </c>
      <c r="W12" s="11">
        <v>40</v>
      </c>
      <c r="X12" s="11">
        <v>0</v>
      </c>
      <c r="Y12" s="12">
        <v>0</v>
      </c>
      <c r="Z12" s="12">
        <v>50</v>
      </c>
      <c r="AA12" s="12">
        <v>0</v>
      </c>
      <c r="AB12" s="12"/>
    </row>
    <row r="13" spans="1:28" ht="15">
      <c r="A13" s="5">
        <v>8</v>
      </c>
      <c r="B13" s="3" t="s">
        <v>35</v>
      </c>
      <c r="C13" s="4">
        <v>25</v>
      </c>
      <c r="D13" s="52">
        <v>110</v>
      </c>
      <c r="E13" s="52">
        <v>30</v>
      </c>
      <c r="F13" s="52">
        <v>760</v>
      </c>
      <c r="G13" s="6">
        <v>900</v>
      </c>
      <c r="H13" s="52">
        <v>20</v>
      </c>
      <c r="I13" s="52">
        <v>2000</v>
      </c>
      <c r="J13" s="52">
        <v>1500</v>
      </c>
      <c r="K13" s="52">
        <v>1000</v>
      </c>
      <c r="L13" s="90">
        <v>20</v>
      </c>
      <c r="M13" s="90">
        <v>25</v>
      </c>
      <c r="N13" s="52">
        <v>30</v>
      </c>
      <c r="O13" s="11">
        <v>800</v>
      </c>
      <c r="P13" s="11">
        <v>700</v>
      </c>
      <c r="Q13" s="11"/>
      <c r="R13" s="11">
        <v>200</v>
      </c>
      <c r="S13" s="11">
        <v>100</v>
      </c>
      <c r="T13" s="11">
        <v>0</v>
      </c>
      <c r="U13" s="11">
        <v>400</v>
      </c>
      <c r="V13" s="11">
        <v>450</v>
      </c>
      <c r="W13" s="11">
        <v>80</v>
      </c>
      <c r="X13" s="11">
        <v>0</v>
      </c>
      <c r="Y13" s="12">
        <v>0</v>
      </c>
      <c r="Z13" s="12">
        <v>200</v>
      </c>
      <c r="AA13" s="12">
        <v>0</v>
      </c>
      <c r="AB13" s="12"/>
    </row>
    <row r="14" spans="1:28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>
        <v>0</v>
      </c>
      <c r="I14" s="52">
        <v>0</v>
      </c>
      <c r="J14" s="52">
        <v>0</v>
      </c>
      <c r="K14" s="52">
        <v>0</v>
      </c>
      <c r="L14" s="20">
        <v>0</v>
      </c>
      <c r="M14" s="20">
        <v>0</v>
      </c>
      <c r="N14" s="52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v>0</v>
      </c>
      <c r="Z14" s="12">
        <v>0</v>
      </c>
      <c r="AA14" s="12">
        <v>0</v>
      </c>
      <c r="AB14" s="12"/>
    </row>
    <row r="15" spans="1:28" ht="15">
      <c r="A15" s="3"/>
      <c r="B15" s="3" t="s">
        <v>37</v>
      </c>
      <c r="C15" s="13">
        <f>SUM(C6:C14)</f>
        <v>58</v>
      </c>
      <c r="D15" s="13">
        <f t="shared" ref="D15:AA15" si="0">SUM(D6:D14)</f>
        <v>563</v>
      </c>
      <c r="E15" s="13">
        <f t="shared" si="0"/>
        <v>922</v>
      </c>
      <c r="F15" s="13">
        <f t="shared" si="0"/>
        <v>2545</v>
      </c>
      <c r="G15" s="13">
        <f>SUM(G6:G14)</f>
        <v>4690</v>
      </c>
      <c r="H15" s="13"/>
      <c r="I15" s="13">
        <f t="shared" si="0"/>
        <v>61900</v>
      </c>
      <c r="J15" s="13">
        <f t="shared" si="0"/>
        <v>50800</v>
      </c>
      <c r="K15" s="13">
        <f t="shared" si="0"/>
        <v>40250</v>
      </c>
      <c r="L15" s="13">
        <f t="shared" si="0"/>
        <v>53</v>
      </c>
      <c r="M15" s="13">
        <f t="shared" si="0"/>
        <v>41</v>
      </c>
      <c r="N15" s="13"/>
      <c r="O15" s="13">
        <f t="shared" si="0"/>
        <v>3550</v>
      </c>
      <c r="P15" s="13">
        <f t="shared" si="0"/>
        <v>1285</v>
      </c>
      <c r="Q15" s="13">
        <f t="shared" si="0"/>
        <v>125</v>
      </c>
      <c r="R15" s="13">
        <f t="shared" si="0"/>
        <v>1270</v>
      </c>
      <c r="S15" s="13">
        <f t="shared" si="0"/>
        <v>160</v>
      </c>
      <c r="T15" s="13">
        <f t="shared" si="0"/>
        <v>0</v>
      </c>
      <c r="U15" s="13">
        <f t="shared" si="0"/>
        <v>1125</v>
      </c>
      <c r="V15" s="13">
        <f t="shared" si="0"/>
        <v>860</v>
      </c>
      <c r="W15" s="13">
        <f t="shared" si="0"/>
        <v>640</v>
      </c>
      <c r="X15" s="13">
        <f t="shared" si="0"/>
        <v>0</v>
      </c>
      <c r="Y15" s="13">
        <f t="shared" si="0"/>
        <v>0</v>
      </c>
      <c r="Z15" s="13">
        <f t="shared" si="0"/>
        <v>545</v>
      </c>
      <c r="AA15" s="13">
        <f t="shared" si="0"/>
        <v>0</v>
      </c>
    </row>
    <row r="16" spans="1:28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91.379310344827587</v>
      </c>
      <c r="M16" s="19">
        <f>M15/C15*100</f>
        <v>70.689655172413794</v>
      </c>
      <c r="N16" s="19"/>
      <c r="O16" s="18">
        <f>O15/G15*100</f>
        <v>75.69296375266525</v>
      </c>
      <c r="P16" s="18">
        <f>(P15+Q15+R15)/G15*100</f>
        <v>57.142857142857139</v>
      </c>
      <c r="Q16" s="18"/>
      <c r="R16" s="18"/>
      <c r="S16" s="18">
        <f>(S15+T15+U15)/G15*100</f>
        <v>27.398720682302773</v>
      </c>
      <c r="T16" s="18"/>
      <c r="U16" s="18"/>
      <c r="V16" s="18">
        <f>V15/G15*100</f>
        <v>18.336886993603414</v>
      </c>
      <c r="W16" s="18">
        <f>W15/G15*100</f>
        <v>13.646055437100213</v>
      </c>
      <c r="X16" s="9">
        <f>X15/G15*100</f>
        <v>0</v>
      </c>
      <c r="Y16" s="9">
        <f>Y15/G15*100</f>
        <v>0</v>
      </c>
      <c r="Z16" s="9">
        <f>Z15/G15*100</f>
        <v>11.620469083155651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(O15+P15+Q15+R15+S15+T15+U15+V15+W15)/(G15*5)*100</f>
        <v>38.443496801705756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56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7">
    <mergeCell ref="S4:U4"/>
    <mergeCell ref="A1:AA1"/>
    <mergeCell ref="A2:A5"/>
    <mergeCell ref="B2:B5"/>
    <mergeCell ref="C2:G3"/>
    <mergeCell ref="I2:K3"/>
    <mergeCell ref="L2:AA2"/>
    <mergeCell ref="L3:M3"/>
    <mergeCell ref="O3:Z3"/>
    <mergeCell ref="C4:C5"/>
    <mergeCell ref="D4:G4"/>
    <mergeCell ref="V4:W4"/>
    <mergeCell ref="X4:X5"/>
    <mergeCell ref="Y4:Y5"/>
    <mergeCell ref="Z4:Z5"/>
    <mergeCell ref="AA4:AA5"/>
    <mergeCell ref="A19:P19"/>
    <mergeCell ref="I4:K4"/>
    <mergeCell ref="L4:L5"/>
    <mergeCell ref="M4:M5"/>
    <mergeCell ref="O4:O5"/>
    <mergeCell ref="P4:R4"/>
    <mergeCell ref="A20:P20"/>
    <mergeCell ref="A21:P21"/>
    <mergeCell ref="A22:P22"/>
    <mergeCell ref="A23:P23"/>
    <mergeCell ref="A24:Y2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workbookViewId="0">
      <selection activeCell="P17" sqref="P17"/>
    </sheetView>
  </sheetViews>
  <sheetFormatPr defaultRowHeight="14.4"/>
  <cols>
    <col min="1" max="1" width="3" bestFit="1" customWidth="1"/>
    <col min="2" max="2" width="7.33203125" bestFit="1" customWidth="1"/>
    <col min="3" max="3" width="5.5546875" customWidth="1"/>
    <col min="4" max="4" width="5.21875" customWidth="1"/>
    <col min="5" max="5" width="5.5546875" customWidth="1"/>
    <col min="6" max="6" width="4.33203125" customWidth="1"/>
    <col min="7" max="7" width="5.109375" bestFit="1" customWidth="1"/>
    <col min="8" max="8" width="9.77734375" bestFit="1" customWidth="1"/>
    <col min="9" max="9" width="5.44140625" customWidth="1"/>
    <col min="10" max="10" width="5.33203125" customWidth="1"/>
    <col min="11" max="11" width="6.21875" customWidth="1"/>
    <col min="12" max="12" width="5" bestFit="1" customWidth="1"/>
    <col min="13" max="13" width="4.6640625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4.77734375" customWidth="1"/>
    <col min="19" max="19" width="8.6640625" bestFit="1" customWidth="1"/>
    <col min="20" max="20" width="4" bestFit="1" customWidth="1"/>
    <col min="21" max="21" width="3.88671875" bestFit="1" customWidth="1"/>
    <col min="22" max="23" width="4.2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4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4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4" t="s">
        <v>20</v>
      </c>
      <c r="E5" s="24" t="s">
        <v>21</v>
      </c>
      <c r="F5" s="24" t="s">
        <v>22</v>
      </c>
      <c r="G5" s="2" t="s">
        <v>23</v>
      </c>
      <c r="H5" s="115"/>
      <c r="I5" s="24" t="s">
        <v>20</v>
      </c>
      <c r="J5" s="24" t="s">
        <v>21</v>
      </c>
      <c r="K5" s="24" t="s">
        <v>22</v>
      </c>
      <c r="L5" s="96"/>
      <c r="M5" s="96"/>
      <c r="N5" s="115"/>
      <c r="O5" s="96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f>نطنز!C6+'نجف اباد'!C6+نايين!C6+لنجان!C6+كاشان!C6+فريدونشهر!C6+فريدن!C6+'شاهين شهر وميمه'!C6+سميرم!C6+دهاقان!C6+خوانسار!C6+'خميني شهر'!C6+چادگان!C6+'تيران وكرون'!C6+برخوار!C6+اردستان!C6+مباركه!C6+گلپايگان!C6+فلاورجان!C6+شهرضا!C6+'خور وبيابانك'!C6+بوئين!C6+'اران وبيد گل'!C6+اصفهان!C6</f>
        <v>114.01010000000001</v>
      </c>
      <c r="D6" s="4">
        <f>نطنز!D6+'نجف اباد'!D6+نايين!D6+لنجان!D6+كاشان!D6+فريدونشهر!D6+فريدن!D6+'شاهين شهر وميمه'!D6+سميرم!D6+دهاقان!D6+خوانسار!D6+'خميني شهر'!D6+چادگان!D6+'تيران وكرون'!D6+برخوار!D6+اردستان!D6+مباركه!D6+گلپايگان!D6+فلاورجان!D6+شهرضا!D6+'خور وبيابانك'!D6+بوئين!D6+'اران وبيد گل'!D6+اصفهان!D6</f>
        <v>4784</v>
      </c>
      <c r="E6" s="4">
        <f>نطنز!E6+'نجف اباد'!E6+نايين!E6+لنجان!E6+كاشان!E6+فريدونشهر!E6+فريدن!E6+'شاهين شهر وميمه'!E6+سميرم!E6+دهاقان!E6+خوانسار!E6+'خميني شهر'!E6+چادگان!E6+'تيران وكرون'!E6+برخوار!E6+اردستان!E6+مباركه!E6+گلپايگان!E6+فلاورجان!E6+شهرضا!E6+'خور وبيابانك'!E6+بوئين!E6+'اران وبيد گل'!E6+اصفهان!E6</f>
        <v>13720</v>
      </c>
      <c r="F6" s="4">
        <f>نطنز!F6+'نجف اباد'!F6+نايين!F6+لنجان!F6+كاشان!F6+فريدونشهر!F6+فريدن!F6+'شاهين شهر وميمه'!F6+سميرم!F6+دهاقان!F6+خوانسار!F6+'خميني شهر'!F6+چادگان!F6+'تيران وكرون'!F6+برخوار!F6+اردستان!F6+مباركه!F6+گلپايگان!F6+فلاورجان!F6+شهرضا!F6+'خور وبيابانك'!F6+بوئين!F6+'اران وبيد گل'!F6+اصفهان!F6</f>
        <v>5925</v>
      </c>
      <c r="G6" s="4">
        <f>نطنز!G6+'نجف اباد'!G6+نايين!G6+لنجان!G6+كاشان!G6+فريدونشهر!G6+فريدن!G6+'شاهين شهر وميمه'!G6+سميرم!G6+دهاقان!G6+خوانسار!G6+'خميني شهر'!G6+چادگان!G6+'تيران وكرون'!G6+برخوار!G6+اردستان!G6+مباركه!G6+گلپايگان!G6+فلاورجان!G6+شهرضا!G6+'خور وبيابانك'!G6+بوئين!G6+'اران وبيد گل'!G6+اصفهان!G6</f>
        <v>24452</v>
      </c>
      <c r="H6" s="4">
        <f>نطنز!H6+'نجف اباد'!H6+نايين!H6+لنجان!H6+كاشان!H6+فريدونشهر!H6+فريدن!H6+'شاهين شهر وميمه'!H6+سميرم!H6+دهاقان!H6+خوانسار!H6+'خميني شهر'!H6+چادگان!H6+'تيران وكرون'!H6+برخوار!H6+اردستان!H6+مباركه!H6+گلپايگان!H6+فلاورجان!H6+شهرضا!H6+'خور وبيابانك'!H6+بوئين!H6+'اران وبيد گل'!H6+اصفهان!H6</f>
        <v>208</v>
      </c>
      <c r="I6" s="4">
        <f>نطنز!I6+'نجف اباد'!I6+نايين!I6+لنجان!I6+كاشان!I6+فريدونشهر!I6+فريدن!I6+'شاهين شهر وميمه'!I6+سميرم!I6+دهاقان!I6+خوانسار!I6+'خميني شهر'!I6+چادگان!I6+'تيران وكرون'!I6+برخوار!I6+اردستان!I6+مباركه!I6+گلپايگان!I6+فلاورجان!I6+شهرضا!I6+'خور وبيابانك'!I6+بوئين!I6+'اران وبيد گل'!I6+اصفهان!I6</f>
        <v>204650</v>
      </c>
      <c r="J6" s="4">
        <f>نطنز!J6+'نجف اباد'!J6+نايين!J6+لنجان!J6+كاشان!J6+فريدونشهر!J6+فريدن!J6+'شاهين شهر وميمه'!J6+سميرم!J6+دهاقان!J6+خوانسار!J6+'خميني شهر'!J6+چادگان!J6+'تيران وكرون'!J6+برخوار!J6+اردستان!J6+مباركه!J6+گلپايگان!J6+فلاورجان!J6+شهرضا!J6+'خور وبيابانك'!J6+بوئين!J6+'اران وبيد گل'!J6+اصفهان!J6</f>
        <v>176092</v>
      </c>
      <c r="K6" s="4">
        <f>نطنز!K6+'نجف اباد'!K6+نايين!K6+لنجان!K6+كاشان!K6+فريدونشهر!K6+فريدن!K6+'شاهين شهر وميمه'!K6+سميرم!K6+دهاقان!K6+خوانسار!K6+'خميني شهر'!K6+چادگان!K6+'تيران وكرون'!K6+برخوار!K6+اردستان!K6+مباركه!K6+گلپايگان!K6+فلاورجان!K6+شهرضا!K6+'خور وبيابانك'!K6+بوئين!K6+'اران وبيد گل'!K6+اصفهان!K6</f>
        <v>114967</v>
      </c>
      <c r="L6" s="4">
        <f>نطنز!L6+'نجف اباد'!L6+نايين!L6+لنجان!L6+كاشان!L6+فريدونشهر!L6+فريدن!L6+'شاهين شهر وميمه'!L6+سميرم!L6+دهاقان!L6+خوانسار!L6+'خميني شهر'!L6+چادگان!L6+'تيران وكرون'!L6+برخوار!L6+اردستان!L6+مباركه!L6+گلپايگان!L6+فلاورجان!L6+شهرضا!L6+'خور وبيابانك'!L6+بوئين!L6+'اران وبيد گل'!L6+اصفهان!L6</f>
        <v>103</v>
      </c>
      <c r="M6" s="4">
        <f>نطنز!M6+'نجف اباد'!M6+نايين!M6+لنجان!M6+كاشان!M6+فريدونشهر!M6+فريدن!M6+'شاهين شهر وميمه'!M6+سميرم!M6+دهاقان!M6+خوانسار!M6+'خميني شهر'!M6+چادگان!M6+'تيران وكرون'!M6+برخوار!M6+اردستان!M6+مباركه!M6+گلپايگان!M6+فلاورجان!M6+شهرضا!M6+'خور وبيابانك'!M6+بوئين!M6+'اران وبيد گل'!M6+اصفهان!M6</f>
        <v>100</v>
      </c>
      <c r="N6" s="4">
        <f>نطنز!N6+'نجف اباد'!N6+نايين!N6+لنجان!N6+كاشان!N6+فريدونشهر!N6+فريدن!N6+'شاهين شهر وميمه'!N6+سميرم!N6+دهاقان!N6+خوانسار!N6+'خميني شهر'!N6+چادگان!N6+'تيران وكرون'!N6+برخوار!N6+اردستان!N6+مباركه!N6+گلپايگان!N6+فلاورجان!N6+شهرضا!N6+'خور وبيابانك'!N6+بوئين!N6+'اران وبيد گل'!N6+اصفهان!N6</f>
        <v>101</v>
      </c>
      <c r="O6" s="4">
        <f>نطنز!O6+'نجف اباد'!O6+نايين!O6+لنجان!O6+كاشان!O6+فريدونشهر!O6+فريدن!O6+'شاهين شهر وميمه'!O6+سميرم!O6+دهاقان!O6+خوانسار!O6+'خميني شهر'!O6+چادگان!O6+'تيران وكرون'!O6+برخوار!O6+اردستان!O6+مباركه!O6+گلپايگان!O6+فلاورجان!O6+شهرضا!O6+'خور وبيابانك'!O6+بوئين!O6+'اران وبيد گل'!O6+اصفهان!O6</f>
        <v>17586</v>
      </c>
      <c r="P6" s="4">
        <f>نطنز!P6+'نجف اباد'!P6+نايين!P6+لنجان!P6+كاشان!P6+فريدونشهر!P6+فريدن!P6+'شاهين شهر وميمه'!P6+سميرم!P6+دهاقان!P6+خوانسار!P6+'خميني شهر'!P6+چادگان!P6+'تيران وكرون'!P6+برخوار!P6+اردستان!P6+مباركه!P6+گلپايگان!P6+فلاورجان!P6+شهرضا!P6+'خور وبيابانك'!P6+بوئين!P6+'اران وبيد گل'!P6+اصفهان!P6</f>
        <v>17757</v>
      </c>
      <c r="Q6" s="4">
        <f>نطنز!Q6+'نجف اباد'!Q6+نايين!Q6+لنجان!Q6+كاشان!Q6+فريدونشهر!Q6+فريدن!Q6+'شاهين شهر وميمه'!Q6+سميرم!Q6+دهاقان!Q6+خوانسار!Q6+'خميني شهر'!Q6+چادگان!Q6+'تيران وكرون'!Q6+برخوار!Q6+اردستان!Q6+مباركه!Q6+گلپايگان!Q6+فلاورجان!Q6+شهرضا!Q6+'خور وبيابانك'!Q6+بوئين!Q6+'اران وبيد گل'!Q6+اصفهان!Q6</f>
        <v>179</v>
      </c>
      <c r="R6" s="4">
        <f>نطنز!R6+'نجف اباد'!R6+نايين!R6+لنجان!R6+كاشان!R6+فريدونشهر!R6+فريدن!R6+'شاهين شهر وميمه'!R6+سميرم!R6+دهاقان!R6+خوانسار!R6+'خميني شهر'!R6+چادگان!R6+'تيران وكرون'!R6+برخوار!R6+اردستان!R6+مباركه!R6+گلپايگان!R6+فلاورجان!R6+شهرضا!R6+'خور وبيابانك'!R6+بوئين!R6+'اران وبيد گل'!R6+اصفهان!R6</f>
        <v>5669</v>
      </c>
      <c r="S6" s="4">
        <f>نطنز!S6+'نجف اباد'!S6+نايين!S6+لنجان!S6+كاشان!S6+فريدونشهر!S6+فريدن!S6+'شاهين شهر وميمه'!S6+سميرم!S6+دهاقان!S6+خوانسار!S6+'خميني شهر'!S6+چادگان!S6+'تيران وكرون'!S6+برخوار!S6+اردستان!S6+مباركه!S6+گلپايگان!S6+فلاورجان!S6+شهرضا!S6+'خور وبيابانك'!S6+بوئين!S6+'اران وبيد گل'!S6+اصفهان!S6</f>
        <v>3471</v>
      </c>
      <c r="T6" s="4">
        <f>نطنز!T6+'نجف اباد'!T6+نايين!T6+لنجان!T6+كاشان!T6+فريدونشهر!T6+فريدن!T6+'شاهين شهر وميمه'!T6+سميرم!T6+دهاقان!T6+خوانسار!T6+'خميني شهر'!T6+چادگان!T6+'تيران وكرون'!T6+برخوار!T6+اردستان!T6+مباركه!T6+گلپايگان!T6+فلاورجان!T6+شهرضا!T6+'خور وبيابانك'!T6+بوئين!T6+'اران وبيد گل'!T6+اصفهان!T6</f>
        <v>0</v>
      </c>
      <c r="U6" s="4">
        <f>نطنز!U6+'نجف اباد'!U6+نايين!U6+لنجان!U6+كاشان!U6+فريدونشهر!U6+فريدن!U6+'شاهين شهر وميمه'!U6+سميرم!U6+دهاقان!U6+خوانسار!U6+'خميني شهر'!U6+چادگان!U6+'تيران وكرون'!U6+برخوار!U6+اردستان!U6+مباركه!U6+گلپايگان!U6+فلاورجان!U6+شهرضا!U6+'خور وبيابانك'!U6+بوئين!U6+'اران وبيد گل'!U6+اصفهان!U6</f>
        <v>983</v>
      </c>
      <c r="V6" s="4">
        <f>نطنز!V6+'نجف اباد'!V6+نايين!V6+لنجان!V6+كاشان!V6+فريدونشهر!V6+فريدن!V6+'شاهين شهر وميمه'!V6+سميرم!V6+دهاقان!V6+خوانسار!V6+'خميني شهر'!V6+چادگان!V6+'تيران وكرون'!V6+برخوار!V6+اردستان!V6+مباركه!V6+گلپايگان!V6+فلاورجان!V6+شهرضا!V6+'خور وبيابانك'!V6+بوئين!V6+'اران وبيد گل'!V6+اصفهان!V6</f>
        <v>20001</v>
      </c>
      <c r="W6" s="4">
        <f>نطنز!W6+'نجف اباد'!W6+نايين!W6+لنجان!W6+كاشان!W6+فريدونشهر!W6+فريدن!W6+'شاهين شهر وميمه'!W6+سميرم!W6+دهاقان!W6+خوانسار!W6+'خميني شهر'!W6+چادگان!W6+'تيران وكرون'!W6+برخوار!W6+اردستان!W6+مباركه!W6+گلپايگان!W6+فلاورجان!W6+شهرضا!W6+'خور وبيابانك'!W6+بوئين!W6+'اران وبيد گل'!W6+اصفهان!W6</f>
        <v>12966</v>
      </c>
      <c r="X6" s="4">
        <f>نطنز!X6+'نجف اباد'!X6+نايين!X6+لنجان!X6+كاشان!X6+فريدونشهر!X6+فريدن!X6+'شاهين شهر وميمه'!X6+سميرم!X6+دهاقان!X6+خوانسار!X6+'خميني شهر'!X6+چادگان!X6+'تيران وكرون'!X6+برخوار!X6+اردستان!X6+مباركه!X6+گلپايگان!X6+فلاورجان!X6+شهرضا!X6+'خور وبيابانك'!X6+بوئين!X6+'اران وبيد گل'!X6+اصفهان!X6</f>
        <v>1070</v>
      </c>
      <c r="Y6" s="4">
        <f>نطنز!Y6+'نجف اباد'!Y6+نايين!Y6+لنجان!Y6+كاشان!Y6+فريدونشهر!Y6+فريدن!Y6+'شاهين شهر وميمه'!Y6+سميرم!Y6+دهاقان!Y6+خوانسار!Y6+'خميني شهر'!Y6+چادگان!Y6+'تيران وكرون'!Y6+برخوار!Y6+اردستان!Y6+مباركه!Y6+گلپايگان!Y6+فلاورجان!Y6+شهرضا!Y6+'خور وبيابانك'!Y6+بوئين!Y6+'اران وبيد گل'!Y6+اصفهان!Y6</f>
        <v>10</v>
      </c>
      <c r="Z6" s="4">
        <f>نطنز!Z6+'نجف اباد'!Z6+نايين!Z6+لنجان!Z6+كاشان!Z6+فريدونشهر!Z6+فريدن!Z6+'شاهين شهر وميمه'!Z6+سميرم!Z6+دهاقان!Z6+خوانسار!Z6+'خميني شهر'!Z6+چادگان!Z6+'تيران وكرون'!Z6+برخوار!Z6+اردستان!Z6+مباركه!Z6+گلپايگان!Z6+فلاورجان!Z6+شهرضا!Z6+'خور وبيابانك'!Z6+بوئين!Z6+'اران وبيد گل'!Z6+اصفهان!Z6</f>
        <v>15285.1</v>
      </c>
      <c r="AA6" s="4">
        <f>نطنز!AA6+'نجف اباد'!AA6+نايين!AA6+لنجان!AA6+كاشان!AA6+فريدونشهر!AA6+فريدن!AA6+'شاهين شهر وميمه'!AA6+سميرم!AA6+دهاقان!AA6+خوانسار!AA6+'خميني شهر'!AA6+چادگان!AA6+'تيران وكرون'!AA6+برخوار!AA6+اردستان!AA6+مباركه!AA6+گلپايگان!AA6+فلاورجان!AA6+شهرضا!AA6+'خور وبيابانك'!AA6+بوئين!AA6+'اران وبيد گل'!AA6+اصفهان!AA6</f>
        <v>0</v>
      </c>
    </row>
    <row r="7" spans="1:27" ht="15">
      <c r="A7" s="5">
        <v>2</v>
      </c>
      <c r="B7" s="3" t="s">
        <v>29</v>
      </c>
      <c r="C7" s="4">
        <f>نطنز!C7+'نجف اباد'!C7+نايين!C7+لنجان!C7+كاشان!C7+فريدونشهر!C7+فريدن!C7+'شاهين شهر وميمه'!C7+سميرم!C7+دهاقان!C7+خوانسار!C7+'خميني شهر'!C7+چادگان!C7+'تيران وكرون'!C7+برخوار!C7+اردستان!C7+مباركه!C7+گلپايگان!C7+فلاورجان!C7+شهرضا!C7+'خور وبيابانك'!C7+بوئين!C7+'اران وبيد گل'!C7+اصفهان!C7</f>
        <v>212</v>
      </c>
      <c r="D7" s="4">
        <f>نطنز!D7+'نجف اباد'!D7+نايين!D7+لنجان!D7+كاشان!D7+فريدونشهر!D7+فريدن!D7+'شاهين شهر وميمه'!D7+سميرم!D7+دهاقان!D7+خوانسار!D7+'خميني شهر'!D7+چادگان!D7+'تيران وكرون'!D7+برخوار!D7+اردستان!D7+مباركه!D7+گلپايگان!D7+فلاورجان!D7+شهرضا!D7+'خور وبيابانك'!D7+بوئين!D7+'اران وبيد گل'!D7+اصفهان!D7</f>
        <v>987</v>
      </c>
      <c r="E7" s="4">
        <f>نطنز!E7+'نجف اباد'!E7+نايين!E7+لنجان!E7+كاشان!E7+فريدونشهر!E7+فريدن!E7+'شاهين شهر وميمه'!E7+سميرم!E7+دهاقان!E7+خوانسار!E7+'خميني شهر'!E7+چادگان!E7+'تيران وكرون'!E7+برخوار!E7+اردستان!E7+مباركه!E7+گلپايگان!E7+فلاورجان!E7+شهرضا!E7+'خور وبيابانك'!E7+بوئين!E7+'اران وبيد گل'!E7+اصفهان!E7</f>
        <v>3389</v>
      </c>
      <c r="F7" s="4">
        <f>نطنز!F7+'نجف اباد'!F7+نايين!F7+لنجان!F7+كاشان!F7+فريدونشهر!F7+فريدن!F7+'شاهين شهر وميمه'!F7+سميرم!F7+دهاقان!F7+خوانسار!F7+'خميني شهر'!F7+چادگان!F7+'تيران وكرون'!F7+برخوار!F7+اردستان!F7+مباركه!F7+گلپايگان!F7+فلاورجان!F7+شهرضا!F7+'خور وبيابانك'!F7+بوئين!F7+'اران وبيد گل'!F7+اصفهان!F7</f>
        <v>2786</v>
      </c>
      <c r="G7" s="4">
        <f>نطنز!G7+'نجف اباد'!G7+نايين!G7+لنجان!G7+كاشان!G7+فريدونشهر!G7+فريدن!G7+'شاهين شهر وميمه'!G7+سميرم!G7+دهاقان!G7+خوانسار!G7+'خميني شهر'!G7+چادگان!G7+'تيران وكرون'!G7+برخوار!G7+اردستان!G7+مباركه!G7+گلپايگان!G7+فلاورجان!G7+شهرضا!G7+'خور وبيابانك'!G7+بوئين!G7+'اران وبيد گل'!G7+اصفهان!G7</f>
        <v>7182</v>
      </c>
      <c r="H7" s="4">
        <f>نطنز!H7+'نجف اباد'!H7+نايين!H7+لنجان!H7+كاشان!H7+فريدونشهر!H7+فريدن!H7+'شاهين شهر وميمه'!H7+سميرم!H7+دهاقان!H7+خوانسار!H7+'خميني شهر'!H7+چادگان!H7+'تيران وكرون'!H7+برخوار!H7+اردستان!H7+مباركه!H7+گلپايگان!H7+فلاورجان!H7+شهرضا!H7+'خور وبيابانك'!H7+بوئين!H7+'اران وبيد گل'!H7+اصفهان!H7</f>
        <v>401</v>
      </c>
      <c r="I7" s="4">
        <f>نطنز!I7+'نجف اباد'!I7+نايين!I7+لنجان!I7+كاشان!I7+فريدونشهر!I7+فريدن!I7+'شاهين شهر وميمه'!I7+سميرم!I7+دهاقان!I7+خوانسار!I7+'خميني شهر'!I7+چادگان!I7+'تيران وكرون'!I7+برخوار!I7+اردستان!I7+مباركه!I7+گلپايگان!I7+فلاورجان!I7+شهرضا!I7+'خور وبيابانك'!I7+بوئين!I7+'اران وبيد گل'!I7+اصفهان!I7</f>
        <v>105000</v>
      </c>
      <c r="J7" s="4">
        <f>نطنز!J7+'نجف اباد'!J7+نايين!J7+لنجان!J7+كاشان!J7+فريدونشهر!J7+فريدن!J7+'شاهين شهر وميمه'!J7+سميرم!J7+دهاقان!J7+خوانسار!J7+'خميني شهر'!J7+چادگان!J7+'تيران وكرون'!J7+برخوار!J7+اردستان!J7+مباركه!J7+گلپايگان!J7+فلاورجان!J7+شهرضا!J7+'خور وبيابانك'!J7+بوئين!J7+'اران وبيد گل'!J7+اصفهان!J7</f>
        <v>140100</v>
      </c>
      <c r="K7" s="4">
        <f>نطنز!K7+'نجف اباد'!K7+نايين!K7+لنجان!K7+كاشان!K7+فريدونشهر!K7+فريدن!K7+'شاهين شهر وميمه'!K7+سميرم!K7+دهاقان!K7+خوانسار!K7+'خميني شهر'!K7+چادگان!K7+'تيران وكرون'!K7+برخوار!K7+اردستان!K7+مباركه!K7+گلپايگان!K7+فلاورجان!K7+شهرضا!K7+'خور وبيابانك'!K7+بوئين!K7+'اران وبيد گل'!K7+اصفهان!K7</f>
        <v>102800</v>
      </c>
      <c r="L7" s="4">
        <f>نطنز!L7+'نجف اباد'!L7+نايين!L7+لنجان!L7+كاشان!L7+فريدونشهر!L7+فريدن!L7+'شاهين شهر وميمه'!L7+سميرم!L7+دهاقان!L7+خوانسار!L7+'خميني شهر'!L7+چادگان!L7+'تيران وكرون'!L7+برخوار!L7+اردستان!L7+مباركه!L7+گلپايگان!L7+فلاورجان!L7+شهرضا!L7+'خور وبيابانك'!L7+بوئين!L7+'اران وبيد گل'!L7+اصفهان!L7</f>
        <v>184</v>
      </c>
      <c r="M7" s="4">
        <f>نطنز!M7+'نجف اباد'!M7+نايين!M7+لنجان!M7+كاشان!M7+فريدونشهر!M7+فريدن!M7+'شاهين شهر وميمه'!M7+سميرم!M7+دهاقان!M7+خوانسار!M7+'خميني شهر'!M7+چادگان!M7+'تيران وكرون'!M7+برخوار!M7+اردستان!M7+مباركه!M7+گلپايگان!M7+فلاورجان!M7+شهرضا!M7+'خور وبيابانك'!M7+بوئين!M7+'اران وبيد گل'!M7+اصفهان!M7</f>
        <v>173</v>
      </c>
      <c r="N7" s="4">
        <f>نطنز!N7+'نجف اباد'!N7+نايين!N7+لنجان!N7+كاشان!N7+فريدونشهر!N7+فريدن!N7+'شاهين شهر وميمه'!N7+سميرم!N7+دهاقان!N7+خوانسار!N7+'خميني شهر'!N7+چادگان!N7+'تيران وكرون'!N7+برخوار!N7+اردستان!N7+مباركه!N7+گلپايگان!N7+فلاورجان!N7+شهرضا!N7+'خور وبيابانك'!N7+بوئين!N7+'اران وبيد گل'!N7+اصفهان!N7</f>
        <v>33</v>
      </c>
      <c r="O7" s="4">
        <f>نطنز!O7+'نجف اباد'!O7+نايين!O7+لنجان!O7+كاشان!O7+فريدونشهر!O7+فريدن!O7+'شاهين شهر وميمه'!O7+سميرم!O7+دهاقان!O7+خوانسار!O7+'خميني شهر'!O7+چادگان!O7+'تيران وكرون'!O7+برخوار!O7+اردستان!O7+مباركه!O7+گلپايگان!O7+فلاورجان!O7+شهرضا!O7+'خور وبيابانك'!O7+بوئين!O7+'اران وبيد گل'!O7+اصفهان!O7</f>
        <v>4400</v>
      </c>
      <c r="P7" s="4">
        <f>نطنز!P7+'نجف اباد'!P7+نايين!P7+لنجان!P7+كاشان!P7+فريدونشهر!P7+فريدن!P7+'شاهين شهر وميمه'!P7+سميرم!P7+دهاقان!P7+خوانسار!P7+'خميني شهر'!P7+چادگان!P7+'تيران وكرون'!P7+برخوار!P7+اردستان!P7+مباركه!P7+گلپايگان!P7+فلاورجان!P7+شهرضا!P7+'خور وبيابانك'!P7+بوئين!P7+'اران وبيد گل'!P7+اصفهان!P7</f>
        <v>3574</v>
      </c>
      <c r="Q7" s="4">
        <f>نطنز!Q7+'نجف اباد'!Q7+نايين!Q7+لنجان!Q7+كاشان!Q7+فريدونشهر!Q7+فريدن!Q7+'شاهين شهر وميمه'!Q7+سميرم!Q7+دهاقان!Q7+خوانسار!Q7+'خميني شهر'!Q7+چادگان!Q7+'تيران وكرون'!Q7+برخوار!Q7+اردستان!Q7+مباركه!Q7+گلپايگان!Q7+فلاورجان!Q7+شهرضا!Q7+'خور وبيابانك'!Q7+بوئين!Q7+'اران وبيد گل'!Q7+اصفهان!Q7</f>
        <v>0</v>
      </c>
      <c r="R7" s="4">
        <f>نطنز!R7+'نجف اباد'!R7+نايين!R7+لنجان!R7+كاشان!R7+فريدونشهر!R7+فريدن!R7+'شاهين شهر وميمه'!R7+سميرم!R7+دهاقان!R7+خوانسار!R7+'خميني شهر'!R7+چادگان!R7+'تيران وكرون'!R7+برخوار!R7+اردستان!R7+مباركه!R7+گلپايگان!R7+فلاورجان!R7+شهرضا!R7+'خور وبيابانك'!R7+بوئين!R7+'اران وبيد گل'!R7+اصفهان!R7</f>
        <v>1739</v>
      </c>
      <c r="S7" s="4">
        <f>نطنز!S7+'نجف اباد'!S7+نايين!S7+لنجان!S7+كاشان!S7+فريدونشهر!S7+فريدن!S7+'شاهين شهر وميمه'!S7+سميرم!S7+دهاقان!S7+خوانسار!S7+'خميني شهر'!S7+چادگان!S7+'تيران وكرون'!S7+برخوار!S7+اردستان!S7+مباركه!S7+گلپايگان!S7+فلاورجان!S7+شهرضا!S7+'خور وبيابانك'!S7+بوئين!S7+'اران وبيد گل'!S7+اصفهان!S7</f>
        <v>713</v>
      </c>
      <c r="T7" s="4">
        <f>نطنز!T7+'نجف اباد'!T7+نايين!T7+لنجان!T7+كاشان!T7+فريدونشهر!T7+فريدن!T7+'شاهين شهر وميمه'!T7+سميرم!T7+دهاقان!T7+خوانسار!T7+'خميني شهر'!T7+چادگان!T7+'تيران وكرون'!T7+برخوار!T7+اردستان!T7+مباركه!T7+گلپايگان!T7+فلاورجان!T7+شهرضا!T7+'خور وبيابانك'!T7+بوئين!T7+'اران وبيد گل'!T7+اصفهان!T7</f>
        <v>0</v>
      </c>
      <c r="U7" s="4">
        <f>نطنز!U7+'نجف اباد'!U7+نايين!U7+لنجان!U7+كاشان!U7+فريدونشهر!U7+فريدن!U7+'شاهين شهر وميمه'!U7+سميرم!U7+دهاقان!U7+خوانسار!U7+'خميني شهر'!U7+چادگان!U7+'تيران وكرون'!U7+برخوار!U7+اردستان!U7+مباركه!U7+گلپايگان!U7+فلاورجان!U7+شهرضا!U7+'خور وبيابانك'!U7+بوئين!U7+'اران وبيد گل'!U7+اصفهان!U7</f>
        <v>836</v>
      </c>
      <c r="V7" s="4">
        <f>نطنز!V7+'نجف اباد'!V7+نايين!V7+لنجان!V7+كاشان!V7+فريدونشهر!V7+فريدن!V7+'شاهين شهر وميمه'!V7+سميرم!V7+دهاقان!V7+خوانسار!V7+'خميني شهر'!V7+چادگان!V7+'تيران وكرون'!V7+برخوار!V7+اردستان!V7+مباركه!V7+گلپايگان!V7+فلاورجان!V7+شهرضا!V7+'خور وبيابانك'!V7+بوئين!V7+'اران وبيد گل'!V7+اصفهان!V7</f>
        <v>2802</v>
      </c>
      <c r="W7" s="4">
        <f>نطنز!W7+'نجف اباد'!W7+نايين!W7+لنجان!W7+كاشان!W7+فريدونشهر!W7+فريدن!W7+'شاهين شهر وميمه'!W7+سميرم!W7+دهاقان!W7+خوانسار!W7+'خميني شهر'!W7+چادگان!W7+'تيران وكرون'!W7+برخوار!W7+اردستان!W7+مباركه!W7+گلپايگان!W7+فلاورجان!W7+شهرضا!W7+'خور وبيابانك'!W7+بوئين!W7+'اران وبيد گل'!W7+اصفهان!W7</f>
        <v>2295</v>
      </c>
      <c r="X7" s="4">
        <f>نطنز!X7+'نجف اباد'!X7+نايين!X7+لنجان!X7+كاشان!X7+فريدونشهر!X7+فريدن!X7+'شاهين شهر وميمه'!X7+سميرم!X7+دهاقان!X7+خوانسار!X7+'خميني شهر'!X7+چادگان!X7+'تيران وكرون'!X7+برخوار!X7+اردستان!X7+مباركه!X7+گلپايگان!X7+فلاورجان!X7+شهرضا!X7+'خور وبيابانك'!X7+بوئين!X7+'اران وبيد گل'!X7+اصفهان!X7</f>
        <v>210</v>
      </c>
      <c r="Y7" s="4">
        <f>نطنز!Y7+'نجف اباد'!Y7+نايين!Y7+لنجان!Y7+كاشان!Y7+فريدونشهر!Y7+فريدن!Y7+'شاهين شهر وميمه'!Y7+سميرم!Y7+دهاقان!Y7+خوانسار!Y7+'خميني شهر'!Y7+چادگان!Y7+'تيران وكرون'!Y7+برخوار!Y7+اردستان!Y7+مباركه!Y7+گلپايگان!Y7+فلاورجان!Y7+شهرضا!Y7+'خور وبيابانك'!Y7+بوئين!Y7+'اران وبيد گل'!Y7+اصفهان!Y7</f>
        <v>0</v>
      </c>
      <c r="Z7" s="4">
        <f>نطنز!Z7+'نجف اباد'!Z7+نايين!Z7+لنجان!Z7+كاشان!Z7+فريدونشهر!Z7+فريدن!Z7+'شاهين شهر وميمه'!Z7+سميرم!Z7+دهاقان!Z7+خوانسار!Z7+'خميني شهر'!Z7+چادگان!Z7+'تيران وكرون'!Z7+برخوار!Z7+اردستان!Z7+مباركه!Z7+گلپايگان!Z7+فلاورجان!Z7+شهرضا!Z7+'خور وبيابانك'!Z7+بوئين!Z7+'اران وبيد گل'!Z7+اصفهان!Z7</f>
        <v>705</v>
      </c>
      <c r="AA7" s="4">
        <f>نطنز!AA7+'نجف اباد'!AA7+نايين!AA7+لنجان!AA7+كاشان!AA7+فريدونشهر!AA7+فريدن!AA7+'شاهين شهر وميمه'!AA7+سميرم!AA7+دهاقان!AA7+خوانسار!AA7+'خميني شهر'!AA7+چادگان!AA7+'تيران وكرون'!AA7+برخوار!AA7+اردستان!AA7+مباركه!AA7+گلپايگان!AA7+فلاورجان!AA7+شهرضا!AA7+'خور وبيابانك'!AA7+بوئين!AA7+'اران وبيد گل'!AA7+اصفهان!AA7</f>
        <v>0</v>
      </c>
    </row>
    <row r="8" spans="1:27" ht="15">
      <c r="A8" s="5">
        <v>3</v>
      </c>
      <c r="B8" s="3" t="s">
        <v>30</v>
      </c>
      <c r="C8" s="4">
        <f>نطنز!C8+'نجف اباد'!C8+نايين!C8+لنجان!C8+كاشان!C8+فريدونشهر!C8+فريدن!C8+'شاهين شهر وميمه'!C8+سميرم!C8+دهاقان!C8+خوانسار!C8+'خميني شهر'!C8+چادگان!C8+'تيران وكرون'!C8+برخوار!C8+اردستان!C8+مباركه!C8+گلپايگان!C8+فلاورجان!C8+شهرضا!C8+'خور وبيابانك'!C8+بوئين!C8+'اران وبيد گل'!C8+اصفهان!C8</f>
        <v>279</v>
      </c>
      <c r="D8" s="4">
        <f>نطنز!D8+'نجف اباد'!D8+نايين!D8+لنجان!D8+كاشان!D8+فريدونشهر!D8+فريدن!D8+'شاهين شهر وميمه'!D8+سميرم!D8+دهاقان!D8+خوانسار!D8+'خميني شهر'!D8+چادگان!D8+'تيران وكرون'!D8+برخوار!D8+اردستان!D8+مباركه!D8+گلپايگان!D8+فلاورجان!D8+شهرضا!D8+'خور وبيابانك'!D8+بوئين!D8+'اران وبيد گل'!D8+اصفهان!D8</f>
        <v>1602</v>
      </c>
      <c r="E8" s="4">
        <f>نطنز!E8+'نجف اباد'!E8+نايين!E8+لنجان!E8+كاشان!E8+فريدونشهر!E8+فريدن!E8+'شاهين شهر وميمه'!E8+سميرم!E8+دهاقان!E8+خوانسار!E8+'خميني شهر'!E8+چادگان!E8+'تيران وكرون'!E8+برخوار!E8+اردستان!E8+مباركه!E8+گلپايگان!E8+فلاورجان!E8+شهرضا!E8+'خور وبيابانك'!E8+بوئين!E8+'اران وبيد گل'!E8+اصفهان!E8</f>
        <v>4936</v>
      </c>
      <c r="F8" s="4">
        <f>نطنز!F8+'نجف اباد'!F8+نايين!F8+لنجان!F8+كاشان!F8+فريدونشهر!F8+فريدن!F8+'شاهين شهر وميمه'!F8+سميرم!F8+دهاقان!F8+خوانسار!F8+'خميني شهر'!F8+چادگان!F8+'تيران وكرون'!F8+برخوار!F8+اردستان!F8+مباركه!F8+گلپايگان!F8+فلاورجان!F8+شهرضا!F8+'خور وبيابانك'!F8+بوئين!F8+'اران وبيد گل'!F8+اصفهان!F8</f>
        <v>2374</v>
      </c>
      <c r="G8" s="4">
        <f>نطنز!G8+'نجف اباد'!G8+نايين!G8+لنجان!G8+كاشان!G8+فريدونشهر!G8+فريدن!G8+'شاهين شهر وميمه'!G8+سميرم!G8+دهاقان!G8+خوانسار!G8+'خميني شهر'!G8+چادگان!G8+'تيران وكرون'!G8+برخوار!G8+اردستان!G8+مباركه!G8+گلپايگان!G8+فلاورجان!G8+شهرضا!G8+'خور وبيابانك'!G8+بوئين!G8+'اران وبيد گل'!G8+اصفهان!G8</f>
        <v>8949</v>
      </c>
      <c r="H8" s="4">
        <f>نطنز!H8+'نجف اباد'!H8+نايين!H8+لنجان!H8+كاشان!H8+فريدونشهر!H8+فريدن!H8+'شاهين شهر وميمه'!H8+سميرم!H8+دهاقان!H8+خوانسار!H8+'خميني شهر'!H8+چادگان!H8+'تيران وكرون'!H8+برخوار!H8+اردستان!H8+مباركه!H8+گلپايگان!H8+فلاورجان!H8+شهرضا!H8+'خور وبيابانك'!H8+بوئين!H8+'اران وبيد گل'!H8+اصفهان!H8</f>
        <v>409</v>
      </c>
      <c r="I8" s="4">
        <f>نطنز!I8+'نجف اباد'!I8+نايين!I8+لنجان!I8+كاشان!I8+فريدونشهر!I8+فريدن!I8+'شاهين شهر وميمه'!I8+سميرم!I8+دهاقان!I8+خوانسار!I8+'خميني شهر'!I8+چادگان!I8+'تيران وكرون'!I8+برخوار!I8+اردستان!I8+مباركه!I8+گلپايگان!I8+فلاورجان!I8+شهرضا!I8+'خور وبيابانك'!I8+بوئين!I8+'اران وبيد گل'!I8+اصفهان!I8</f>
        <v>27700</v>
      </c>
      <c r="J8" s="4">
        <f>نطنز!J8+'نجف اباد'!J8+نايين!J8+لنجان!J8+كاشان!J8+فريدونشهر!J8+فريدن!J8+'شاهين شهر وميمه'!J8+سميرم!J8+دهاقان!J8+خوانسار!J8+'خميني شهر'!J8+چادگان!J8+'تيران وكرون'!J8+برخوار!J8+اردستان!J8+مباركه!J8+گلپايگان!J8+فلاورجان!J8+شهرضا!J8+'خور وبيابانك'!J8+بوئين!J8+'اران وبيد گل'!J8+اصفهان!J8</f>
        <v>26640</v>
      </c>
      <c r="K8" s="4">
        <f>نطنز!K8+'نجف اباد'!K8+نايين!K8+لنجان!K8+كاشان!K8+فريدونشهر!K8+فريدن!K8+'شاهين شهر وميمه'!K8+سميرم!K8+دهاقان!K8+خوانسار!K8+'خميني شهر'!K8+چادگان!K8+'تيران وكرون'!K8+برخوار!K8+اردستان!K8+مباركه!K8+گلپايگان!K8+فلاورجان!K8+شهرضا!K8+'خور وبيابانك'!K8+بوئين!K8+'اران وبيد گل'!K8+اصفهان!K8</f>
        <v>16500</v>
      </c>
      <c r="L8" s="4">
        <f>نطنز!L8+'نجف اباد'!L8+نايين!L8+لنجان!L8+كاشان!L8+فريدونشهر!L8+فريدن!L8+'شاهين شهر وميمه'!L8+سميرم!L8+دهاقان!L8+خوانسار!L8+'خميني شهر'!L8+چادگان!L8+'تيران وكرون'!L8+برخوار!L8+اردستان!L8+مباركه!L8+گلپايگان!L8+فلاورجان!L8+شهرضا!L8+'خور وبيابانك'!L8+بوئين!L8+'اران وبيد گل'!L8+اصفهان!L8</f>
        <v>209</v>
      </c>
      <c r="M8" s="4">
        <f>نطنز!M8+'نجف اباد'!M8+نايين!M8+لنجان!M8+كاشان!M8+فريدونشهر!M8+فريدن!M8+'شاهين شهر وميمه'!M8+سميرم!M8+دهاقان!M8+خوانسار!M8+'خميني شهر'!M8+چادگان!M8+'تيران وكرون'!M8+برخوار!M8+اردستان!M8+مباركه!M8+گلپايگان!M8+فلاورجان!M8+شهرضا!M8+'خور وبيابانك'!M8+بوئين!M8+'اران وبيد گل'!M8+اصفهان!M8</f>
        <v>214</v>
      </c>
      <c r="N8" s="4">
        <f>نطنز!N8+'نجف اباد'!N8+نايين!N8+لنجان!N8+كاشان!N8+فريدونشهر!N8+فريدن!N8+'شاهين شهر وميمه'!N8+سميرم!N8+دهاقان!N8+خوانسار!N8+'خميني شهر'!N8+چادگان!N8+'تيران وكرون'!N8+برخوار!N8+اردستان!N8+مباركه!N8+گلپايگان!N8+فلاورجان!N8+شهرضا!N8+'خور وبيابانك'!N8+بوئين!N8+'اران وبيد گل'!N8+اصفهان!N8</f>
        <v>18</v>
      </c>
      <c r="O8" s="4">
        <f>نطنز!O8+'نجف اباد'!O8+نايين!O8+لنجان!O8+كاشان!O8+فريدونشهر!O8+فريدن!O8+'شاهين شهر وميمه'!O8+سميرم!O8+دهاقان!O8+خوانسار!O8+'خميني شهر'!O8+چادگان!O8+'تيران وكرون'!O8+برخوار!O8+اردستان!O8+مباركه!O8+گلپايگان!O8+فلاورجان!O8+شهرضا!O8+'خور وبيابانك'!O8+بوئين!O8+'اران وبيد گل'!O8+اصفهان!O8</f>
        <v>5914</v>
      </c>
      <c r="P8" s="4">
        <f>نطنز!P8+'نجف اباد'!P8+نايين!P8+لنجان!P8+كاشان!P8+فريدونشهر!P8+فريدن!P8+'شاهين شهر وميمه'!P8+سميرم!P8+دهاقان!P8+خوانسار!P8+'خميني شهر'!P8+چادگان!P8+'تيران وكرون'!P8+برخوار!P8+اردستان!P8+مباركه!P8+گلپايگان!P8+فلاورجان!P8+شهرضا!P8+'خور وبيابانك'!P8+بوئين!P8+'اران وبيد گل'!P8+اصفهان!P8</f>
        <v>4556</v>
      </c>
      <c r="Q8" s="4">
        <f>نطنز!Q8+'نجف اباد'!Q8+نايين!Q8+لنجان!Q8+كاشان!Q8+فريدونشهر!Q8+فريدن!Q8+'شاهين شهر وميمه'!Q8+سميرم!Q8+دهاقان!Q8+خوانسار!Q8+'خميني شهر'!Q8+چادگان!Q8+'تيران وكرون'!Q8+برخوار!Q8+اردستان!Q8+مباركه!Q8+گلپايگان!Q8+فلاورجان!Q8+شهرضا!Q8+'خور وبيابانك'!Q8+بوئين!Q8+'اران وبيد گل'!Q8+اصفهان!Q8</f>
        <v>15</v>
      </c>
      <c r="R8" s="4">
        <f>نطنز!R8+'نجف اباد'!R8+نايين!R8+لنجان!R8+كاشان!R8+فريدونشهر!R8+فريدن!R8+'شاهين شهر وميمه'!R8+سميرم!R8+دهاقان!R8+خوانسار!R8+'خميني شهر'!R8+چادگان!R8+'تيران وكرون'!R8+برخوار!R8+اردستان!R8+مباركه!R8+گلپايگان!R8+فلاورجان!R8+شهرضا!R8+'خور وبيابانك'!R8+بوئين!R8+'اران وبيد گل'!R8+اصفهان!R8</f>
        <v>2433</v>
      </c>
      <c r="S8" s="4">
        <f>نطنز!S8+'نجف اباد'!S8+نايين!S8+لنجان!S8+كاشان!S8+فريدونشهر!S8+فريدن!S8+'شاهين شهر وميمه'!S8+سميرم!S8+دهاقان!S8+خوانسار!S8+'خميني شهر'!S8+چادگان!S8+'تيران وكرون'!S8+برخوار!S8+اردستان!S8+مباركه!S8+گلپايگان!S8+فلاورجان!S8+شهرضا!S8+'خور وبيابانك'!S8+بوئين!S8+'اران وبيد گل'!S8+اصفهان!S8</f>
        <v>740</v>
      </c>
      <c r="T8" s="4">
        <f>نطنز!T8+'نجف اباد'!T8+نايين!T8+لنجان!T8+كاشان!T8+فريدونشهر!T8+فريدن!T8+'شاهين شهر وميمه'!T8+سميرم!T8+دهاقان!T8+خوانسار!T8+'خميني شهر'!T8+چادگان!T8+'تيران وكرون'!T8+برخوار!T8+اردستان!T8+مباركه!T8+گلپايگان!T8+فلاورجان!T8+شهرضا!T8+'خور وبيابانك'!T8+بوئين!T8+'اران وبيد گل'!T8+اصفهان!T8</f>
        <v>0</v>
      </c>
      <c r="U8" s="4">
        <f>نطنز!U8+'نجف اباد'!U8+نايين!U8+لنجان!U8+كاشان!U8+فريدونشهر!U8+فريدن!U8+'شاهين شهر وميمه'!U8+سميرم!U8+دهاقان!U8+خوانسار!U8+'خميني شهر'!U8+چادگان!U8+'تيران وكرون'!U8+برخوار!U8+اردستان!U8+مباركه!U8+گلپايگان!U8+فلاورجان!U8+شهرضا!U8+'خور وبيابانك'!U8+بوئين!U8+'اران وبيد گل'!U8+اصفهان!U8</f>
        <v>612</v>
      </c>
      <c r="V8" s="4">
        <f>نطنز!V8+'نجف اباد'!V8+نايين!V8+لنجان!V8+كاشان!V8+فريدونشهر!V8+فريدن!V8+'شاهين شهر وميمه'!V8+سميرم!V8+دهاقان!V8+خوانسار!V8+'خميني شهر'!V8+چادگان!V8+'تيران وكرون'!V8+برخوار!V8+اردستان!V8+مباركه!V8+گلپايگان!V8+فلاورجان!V8+شهرضا!V8+'خور وبيابانك'!V8+بوئين!V8+'اران وبيد گل'!V8+اصفهان!V8</f>
        <v>4715</v>
      </c>
      <c r="W8" s="4">
        <f>نطنز!W8+'نجف اباد'!W8+نايين!W8+لنجان!W8+كاشان!W8+فريدونشهر!W8+فريدن!W8+'شاهين شهر وميمه'!W8+سميرم!W8+دهاقان!W8+خوانسار!W8+'خميني شهر'!W8+چادگان!W8+'تيران وكرون'!W8+برخوار!W8+اردستان!W8+مباركه!W8+گلپايگان!W8+فلاورجان!W8+شهرضا!W8+'خور وبيابانك'!W8+بوئين!W8+'اران وبيد گل'!W8+اصفهان!W8</f>
        <v>3749</v>
      </c>
      <c r="X8" s="4">
        <f>نطنز!X8+'نجف اباد'!X8+نايين!X8+لنجان!X8+كاشان!X8+فريدونشهر!X8+فريدن!X8+'شاهين شهر وميمه'!X8+سميرم!X8+دهاقان!X8+خوانسار!X8+'خميني شهر'!X8+چادگان!X8+'تيران وكرون'!X8+برخوار!X8+اردستان!X8+مباركه!X8+گلپايگان!X8+فلاورجان!X8+شهرضا!X8+'خور وبيابانك'!X8+بوئين!X8+'اران وبيد گل'!X8+اصفهان!X8</f>
        <v>42</v>
      </c>
      <c r="Y8" s="4">
        <f>نطنز!Y8+'نجف اباد'!Y8+نايين!Y8+لنجان!Y8+كاشان!Y8+فريدونشهر!Y8+فريدن!Y8+'شاهين شهر وميمه'!Y8+سميرم!Y8+دهاقان!Y8+خوانسار!Y8+'خميني شهر'!Y8+چادگان!Y8+'تيران وكرون'!Y8+برخوار!Y8+اردستان!Y8+مباركه!Y8+گلپايگان!Y8+فلاورجان!Y8+شهرضا!Y8+'خور وبيابانك'!Y8+بوئين!Y8+'اران وبيد گل'!Y8+اصفهان!Y8</f>
        <v>15</v>
      </c>
      <c r="Z8" s="4">
        <f>نطنز!Z8+'نجف اباد'!Z8+نايين!Z8+لنجان!Z8+كاشان!Z8+فريدونشهر!Z8+فريدن!Z8+'شاهين شهر وميمه'!Z8+سميرم!Z8+دهاقان!Z8+خوانسار!Z8+'خميني شهر'!Z8+چادگان!Z8+'تيران وكرون'!Z8+برخوار!Z8+اردستان!Z8+مباركه!Z8+گلپايگان!Z8+فلاورجان!Z8+شهرضا!Z8+'خور وبيابانك'!Z8+بوئين!Z8+'اران وبيد گل'!Z8+اصفهان!Z8</f>
        <v>3592</v>
      </c>
      <c r="AA8" s="4">
        <f>نطنز!AA8+'نجف اباد'!AA8+نايين!AA8+لنجان!AA8+كاشان!AA8+فريدونشهر!AA8+فريدن!AA8+'شاهين شهر وميمه'!AA8+سميرم!AA8+دهاقان!AA8+خوانسار!AA8+'خميني شهر'!AA8+چادگان!AA8+'تيران وكرون'!AA8+برخوار!AA8+اردستان!AA8+مباركه!AA8+گلپايگان!AA8+فلاورجان!AA8+شهرضا!AA8+'خور وبيابانك'!AA8+بوئين!AA8+'اران وبيد گل'!AA8+اصفهان!AA8</f>
        <v>22</v>
      </c>
    </row>
    <row r="9" spans="1:27" ht="15">
      <c r="A9" s="5">
        <v>4</v>
      </c>
      <c r="B9" s="3" t="s">
        <v>31</v>
      </c>
      <c r="C9" s="4">
        <f>نطنز!C9+'نجف اباد'!C9+نايين!C9+لنجان!C9+كاشان!C9+فريدونشهر!C9+فريدن!C9+'شاهين شهر وميمه'!C9+سميرم!C9+دهاقان!C9+خوانسار!C9+'خميني شهر'!C9+چادگان!C9+'تيران وكرون'!C9+برخوار!C9+اردستان!C9+مباركه!C9+گلپايگان!C9+فلاورجان!C9+شهرضا!C9+'خور وبيابانك'!C9+بوئين!C9+'اران وبيد گل'!C9+اصفهان!C9</f>
        <v>73.5</v>
      </c>
      <c r="D9" s="4">
        <f>نطنز!D9+'نجف اباد'!D9+نايين!D9+لنجان!D9+كاشان!D9+فريدونشهر!D9+فريدن!D9+'شاهين شهر وميمه'!D9+سميرم!D9+دهاقان!D9+خوانسار!D9+'خميني شهر'!D9+چادگان!D9+'تيران وكرون'!D9+برخوار!D9+اردستان!D9+مباركه!D9+گلپايگان!D9+فلاورجان!D9+شهرضا!D9+'خور وبيابانك'!D9+بوئين!D9+'اران وبيد گل'!D9+اصفهان!D9</f>
        <v>728</v>
      </c>
      <c r="E9" s="4">
        <f>نطنز!E9+'نجف اباد'!E9+نايين!E9+لنجان!E9+كاشان!E9+فريدونشهر!E9+فريدن!E9+'شاهين شهر وميمه'!E9+سميرم!E9+دهاقان!E9+خوانسار!E9+'خميني شهر'!E9+چادگان!E9+'تيران وكرون'!E9+برخوار!E9+اردستان!E9+مباركه!E9+گلپايگان!E9+فلاورجان!E9+شهرضا!E9+'خور وبيابانك'!E9+بوئين!E9+'اران وبيد گل'!E9+اصفهان!E9</f>
        <v>2981</v>
      </c>
      <c r="F9" s="4">
        <f>نطنز!F9+'نجف اباد'!F9+نايين!F9+لنجان!F9+كاشان!F9+فريدونشهر!F9+فريدن!F9+'شاهين شهر وميمه'!F9+سميرم!F9+دهاقان!F9+خوانسار!F9+'خميني شهر'!F9+چادگان!F9+'تيران وكرون'!F9+برخوار!F9+اردستان!F9+مباركه!F9+گلپايگان!F9+فلاورجان!F9+شهرضا!F9+'خور وبيابانك'!F9+بوئين!F9+'اران وبيد گل'!F9+اصفهان!F9</f>
        <v>2018</v>
      </c>
      <c r="G9" s="4">
        <f>نطنز!G9+'نجف اباد'!G9+نايين!G9+لنجان!G9+كاشان!G9+فريدونشهر!G9+فريدن!G9+'شاهين شهر وميمه'!G9+سميرم!G9+دهاقان!G9+خوانسار!G9+'خميني شهر'!G9+چادگان!G9+'تيران وكرون'!G9+برخوار!G9+اردستان!G9+مباركه!G9+گلپايگان!G9+فلاورجان!G9+شهرضا!G9+'خور وبيابانك'!G9+بوئين!G9+'اران وبيد گل'!G9+اصفهان!G9</f>
        <v>5634</v>
      </c>
      <c r="H9" s="4">
        <f>نطنز!H9+'نجف اباد'!H9+نايين!H9+لنجان!H9+كاشان!H9+فريدونشهر!H9+فريدن!H9+'شاهين شهر وميمه'!H9+سميرم!H9+دهاقان!H9+خوانسار!H9+'خميني شهر'!H9+چادگان!H9+'تيران وكرون'!H9+برخوار!H9+اردستان!H9+مباركه!H9+گلپايگان!H9+فلاورجان!H9+شهرضا!H9+'خور وبيابانك'!H9+بوئين!H9+'اران وبيد گل'!H9+اصفهان!H9</f>
        <v>222</v>
      </c>
      <c r="I9" s="4">
        <f>نطنز!I9+'نجف اباد'!I9+نايين!I9+لنجان!I9+كاشان!I9+فريدونشهر!I9+فريدن!I9+'شاهين شهر وميمه'!I9+سميرم!I9+دهاقان!I9+خوانسار!I9+'خميني شهر'!I9+چادگان!I9+'تيران وكرون'!I9+برخوار!I9+اردستان!I9+مباركه!I9+گلپايگان!I9+فلاورجان!I9+شهرضا!I9+'خور وبيابانك'!I9+بوئين!I9+'اران وبيد گل'!I9+اصفهان!I9</f>
        <v>20800</v>
      </c>
      <c r="J9" s="4">
        <f>نطنز!J9+'نجف اباد'!J9+نايين!J9+لنجان!J9+كاشان!J9+فريدونشهر!J9+فريدن!J9+'شاهين شهر وميمه'!J9+سميرم!J9+دهاقان!J9+خوانسار!J9+'خميني شهر'!J9+چادگان!J9+'تيران وكرون'!J9+برخوار!J9+اردستان!J9+مباركه!J9+گلپايگان!J9+فلاورجان!J9+شهرضا!J9+'خور وبيابانك'!J9+بوئين!J9+'اران وبيد گل'!J9+اصفهان!J9</f>
        <v>30505</v>
      </c>
      <c r="K9" s="4">
        <f>نطنز!K9+'نجف اباد'!K9+نايين!K9+لنجان!K9+كاشان!K9+فريدونشهر!K9+فريدن!K9+'شاهين شهر وميمه'!K9+سميرم!K9+دهاقان!K9+خوانسار!K9+'خميني شهر'!K9+چادگان!K9+'تيران وكرون'!K9+برخوار!K9+اردستان!K9+مباركه!K9+گلپايگان!K9+فلاورجان!K9+شهرضا!K9+'خور وبيابانك'!K9+بوئين!K9+'اران وبيد گل'!K9+اصفهان!K9</f>
        <v>16475</v>
      </c>
      <c r="L9" s="4">
        <f>نطنز!L9+'نجف اباد'!L9+نايين!L9+لنجان!L9+كاشان!L9+فريدونشهر!L9+فريدن!L9+'شاهين شهر وميمه'!L9+سميرم!L9+دهاقان!L9+خوانسار!L9+'خميني شهر'!L9+چادگان!L9+'تيران وكرون'!L9+برخوار!L9+اردستان!L9+مباركه!L9+گلپايگان!L9+فلاورجان!L9+شهرضا!L9+'خور وبيابانك'!L9+بوئين!L9+'اران وبيد گل'!L9+اصفهان!L9</f>
        <v>68</v>
      </c>
      <c r="M9" s="4">
        <f>نطنز!M9+'نجف اباد'!M9+نايين!M9+لنجان!M9+كاشان!M9+فريدونشهر!M9+فريدن!M9+'شاهين شهر وميمه'!M9+سميرم!M9+دهاقان!M9+خوانسار!M9+'خميني شهر'!M9+چادگان!M9+'تيران وكرون'!M9+برخوار!M9+اردستان!M9+مباركه!M9+گلپايگان!M9+فلاورجان!M9+شهرضا!M9+'خور وبيابانك'!M9+بوئين!M9+'اران وبيد گل'!M9+اصفهان!M9</f>
        <v>72</v>
      </c>
      <c r="N9" s="4">
        <f>نطنز!N9+'نجف اباد'!N9+نايين!N9+لنجان!N9+كاشان!N9+فريدونشهر!N9+فريدن!N9+'شاهين شهر وميمه'!N9+سميرم!N9+دهاقان!N9+خوانسار!N9+'خميني شهر'!N9+چادگان!N9+'تيران وكرون'!N9+برخوار!N9+اردستان!N9+مباركه!N9+گلپايگان!N9+فلاورجان!N9+شهرضا!N9+'خور وبيابانك'!N9+بوئين!N9+'اران وبيد گل'!N9+اصفهان!N9</f>
        <v>1652</v>
      </c>
      <c r="O9" s="4">
        <f>نطنز!O9+'نجف اباد'!O9+نايين!O9+لنجان!O9+كاشان!O9+فريدونشهر!O9+فريدن!O9+'شاهين شهر وميمه'!O9+سميرم!O9+دهاقان!O9+خوانسار!O9+'خميني شهر'!O9+چادگان!O9+'تيران وكرون'!O9+برخوار!O9+اردستان!O9+مباركه!O9+گلپايگان!O9+فلاورجان!O9+شهرضا!O9+'خور وبيابانك'!O9+بوئين!O9+'اران وبيد گل'!O9+اصفهان!O9</f>
        <v>2825</v>
      </c>
      <c r="P9" s="4">
        <f>نطنز!P9+'نجف اباد'!P9+نايين!P9+لنجان!P9+كاشان!P9+فريدونشهر!P9+فريدن!P9+'شاهين شهر وميمه'!P9+سميرم!P9+دهاقان!P9+خوانسار!P9+'خميني شهر'!P9+چادگان!P9+'تيران وكرون'!P9+برخوار!P9+اردستان!P9+مباركه!P9+گلپايگان!P9+فلاورجان!P9+شهرضا!P9+'خور وبيابانك'!P9+بوئين!P9+'اران وبيد گل'!P9+اصفهان!P9</f>
        <v>2570</v>
      </c>
      <c r="Q9" s="4">
        <f>نطنز!Q9+'نجف اباد'!Q9+نايين!Q9+لنجان!Q9+كاشان!Q9+فريدونشهر!Q9+فريدن!Q9+'شاهين شهر وميمه'!Q9+سميرم!Q9+دهاقان!Q9+خوانسار!Q9+'خميني شهر'!Q9+چادگان!Q9+'تيران وكرون'!Q9+برخوار!Q9+اردستان!Q9+مباركه!Q9+گلپايگان!Q9+فلاورجان!Q9+شهرضا!Q9+'خور وبيابانك'!Q9+بوئين!Q9+'اران وبيد گل'!Q9+اصفهان!Q9</f>
        <v>30</v>
      </c>
      <c r="R9" s="4">
        <f>نطنز!R9+'نجف اباد'!R9+نايين!R9+لنجان!R9+كاشان!R9+فريدونشهر!R9+فريدن!R9+'شاهين شهر وميمه'!R9+سميرم!R9+دهاقان!R9+خوانسار!R9+'خميني شهر'!R9+چادگان!R9+'تيران وكرون'!R9+برخوار!R9+اردستان!R9+مباركه!R9+گلپايگان!R9+فلاورجان!R9+شهرضا!R9+'خور وبيابانك'!R9+بوئين!R9+'اران وبيد گل'!R9+اصفهان!R9</f>
        <v>853</v>
      </c>
      <c r="S9" s="4">
        <f>نطنز!S9+'نجف اباد'!S9+نايين!S9+لنجان!S9+كاشان!S9+فريدونشهر!S9+فريدن!S9+'شاهين شهر وميمه'!S9+سميرم!S9+دهاقان!S9+خوانسار!S9+'خميني شهر'!S9+چادگان!S9+'تيران وكرون'!S9+برخوار!S9+اردستان!S9+مباركه!S9+گلپايگان!S9+فلاورجان!S9+شهرضا!S9+'خور وبيابانك'!S9+بوئين!S9+'اران وبيد گل'!S9+اصفهان!S9</f>
        <v>201</v>
      </c>
      <c r="T9" s="4">
        <f>نطنز!T9+'نجف اباد'!T9+نايين!T9+لنجان!T9+كاشان!T9+فريدونشهر!T9+فريدن!T9+'شاهين شهر وميمه'!T9+سميرم!T9+دهاقان!T9+خوانسار!T9+'خميني شهر'!T9+چادگان!T9+'تيران وكرون'!T9+برخوار!T9+اردستان!T9+مباركه!T9+گلپايگان!T9+فلاورجان!T9+شهرضا!T9+'خور وبيابانك'!T9+بوئين!T9+'اران وبيد گل'!T9+اصفهان!T9</f>
        <v>0</v>
      </c>
      <c r="U9" s="4">
        <f>نطنز!U9+'نجف اباد'!U9+نايين!U9+لنجان!U9+كاشان!U9+فريدونشهر!U9+فريدن!U9+'شاهين شهر وميمه'!U9+سميرم!U9+دهاقان!U9+خوانسار!U9+'خميني شهر'!U9+چادگان!U9+'تيران وكرون'!U9+برخوار!U9+اردستان!U9+مباركه!U9+گلپايگان!U9+فلاورجان!U9+شهرضا!U9+'خور وبيابانك'!U9+بوئين!U9+'اران وبيد گل'!U9+اصفهان!U9</f>
        <v>260</v>
      </c>
      <c r="V9" s="4">
        <f>نطنز!V9+'نجف اباد'!V9+نايين!V9+لنجان!V9+كاشان!V9+فريدونشهر!V9+فريدن!V9+'شاهين شهر وميمه'!V9+سميرم!V9+دهاقان!V9+خوانسار!V9+'خميني شهر'!V9+چادگان!V9+'تيران وكرون'!V9+برخوار!V9+اردستان!V9+مباركه!V9+گلپايگان!V9+فلاورجان!V9+شهرضا!V9+'خور وبيابانك'!V9+بوئين!V9+'اران وبيد گل'!V9+اصفهان!V9</f>
        <v>2568</v>
      </c>
      <c r="W9" s="4">
        <f>نطنز!W9+'نجف اباد'!W9+نايين!W9+لنجان!W9+كاشان!W9+فريدونشهر!W9+فريدن!W9+'شاهين شهر وميمه'!W9+سميرم!W9+دهاقان!W9+خوانسار!W9+'خميني شهر'!W9+چادگان!W9+'تيران وكرون'!W9+برخوار!W9+اردستان!W9+مباركه!W9+گلپايگان!W9+فلاورجان!W9+شهرضا!W9+'خور وبيابانك'!W9+بوئين!W9+'اران وبيد گل'!W9+اصفهان!W9</f>
        <v>1526</v>
      </c>
      <c r="X9" s="4">
        <f>نطنز!X9+'نجف اباد'!X9+نايين!X9+لنجان!X9+كاشان!X9+فريدونشهر!X9+فريدن!X9+'شاهين شهر وميمه'!X9+سميرم!X9+دهاقان!X9+خوانسار!X9+'خميني شهر'!X9+چادگان!X9+'تيران وكرون'!X9+برخوار!X9+اردستان!X9+مباركه!X9+گلپايگان!X9+فلاورجان!X9+شهرضا!X9+'خور وبيابانك'!X9+بوئين!X9+'اران وبيد گل'!X9+اصفهان!X9</f>
        <v>40</v>
      </c>
      <c r="Y9" s="4">
        <f>نطنز!Y9+'نجف اباد'!Y9+نايين!Y9+لنجان!Y9+كاشان!Y9+فريدونشهر!Y9+فريدن!Y9+'شاهين شهر وميمه'!Y9+سميرم!Y9+دهاقان!Y9+خوانسار!Y9+'خميني شهر'!Y9+چادگان!Y9+'تيران وكرون'!Y9+برخوار!Y9+اردستان!Y9+مباركه!Y9+گلپايگان!Y9+فلاورجان!Y9+شهرضا!Y9+'خور وبيابانك'!Y9+بوئين!Y9+'اران وبيد گل'!Y9+اصفهان!Y9</f>
        <v>0</v>
      </c>
      <c r="Z9" s="4">
        <f>نطنز!Z9+'نجف اباد'!Z9+نايين!Z9+لنجان!Z9+كاشان!Z9+فريدونشهر!Z9+فريدن!Z9+'شاهين شهر وميمه'!Z9+سميرم!Z9+دهاقان!Z9+خوانسار!Z9+'خميني شهر'!Z9+چادگان!Z9+'تيران وكرون'!Z9+برخوار!Z9+اردستان!Z9+مباركه!Z9+گلپايگان!Z9+فلاورجان!Z9+شهرضا!Z9+'خور وبيابانك'!Z9+بوئين!Z9+'اران وبيد گل'!Z9+اصفهان!Z9</f>
        <v>678</v>
      </c>
      <c r="AA9" s="4">
        <f>نطنز!AA9+'نجف اباد'!AA9+نايين!AA9+لنجان!AA9+كاشان!AA9+فريدونشهر!AA9+فريدن!AA9+'شاهين شهر وميمه'!AA9+سميرم!AA9+دهاقان!AA9+خوانسار!AA9+'خميني شهر'!AA9+چادگان!AA9+'تيران وكرون'!AA9+برخوار!AA9+اردستان!AA9+مباركه!AA9+گلپايگان!AA9+فلاورجان!AA9+شهرضا!AA9+'خور وبيابانك'!AA9+بوئين!AA9+'اران وبيد گل'!AA9+اصفهان!AA9</f>
        <v>165</v>
      </c>
    </row>
    <row r="10" spans="1:27" ht="15">
      <c r="A10" s="5">
        <v>5</v>
      </c>
      <c r="B10" s="3" t="s">
        <v>32</v>
      </c>
      <c r="C10" s="4">
        <f>نطنز!C10+'نجف اباد'!C10+نايين!C10+لنجان!C10+كاشان!C10+فريدونشهر!C10+فريدن!C10+'شاهين شهر وميمه'!C10+سميرم!C10+دهاقان!C10+خوانسار!C10+'خميني شهر'!C10+چادگان!C10+'تيران وكرون'!C10+برخوار!C10+اردستان!C10+مباركه!C10+گلپايگان!C10+فلاورجان!C10+شهرضا!C10+'خور وبيابانك'!C10+بوئين!C10+'اران وبيد گل'!C10+اصفهان!C10</f>
        <v>29.5</v>
      </c>
      <c r="D10" s="4">
        <f>نطنز!D10+'نجف اباد'!D10+نايين!D10+لنجان!D10+كاشان!D10+فريدونشهر!D10+فريدن!D10+'شاهين شهر وميمه'!D10+سميرم!D10+دهاقان!D10+خوانسار!D10+'خميني شهر'!D10+چادگان!D10+'تيران وكرون'!D10+برخوار!D10+اردستان!D10+مباركه!D10+گلپايگان!D10+فلاورجان!D10+شهرضا!D10+'خور وبيابانك'!D10+بوئين!D10+'اران وبيد گل'!D10+اصفهان!D10</f>
        <v>267</v>
      </c>
      <c r="E10" s="4">
        <f>نطنز!E10+'نجف اباد'!E10+نايين!E10+لنجان!E10+كاشان!E10+فريدونشهر!E10+فريدن!E10+'شاهين شهر وميمه'!E10+سميرم!E10+دهاقان!E10+خوانسار!E10+'خميني شهر'!E10+چادگان!E10+'تيران وكرون'!E10+برخوار!E10+اردستان!E10+مباركه!E10+گلپايگان!E10+فلاورجان!E10+شهرضا!E10+'خور وبيابانك'!E10+بوئين!E10+'اران وبيد گل'!E10+اصفهان!E10</f>
        <v>368</v>
      </c>
      <c r="F10" s="4">
        <f>نطنز!F10+'نجف اباد'!F10+نايين!F10+لنجان!F10+كاشان!F10+فريدونشهر!F10+فريدن!F10+'شاهين شهر وميمه'!F10+سميرم!F10+دهاقان!F10+خوانسار!F10+'خميني شهر'!F10+چادگان!F10+'تيران وكرون'!F10+برخوار!F10+اردستان!F10+مباركه!F10+گلپايگان!F10+فلاورجان!F10+شهرضا!F10+'خور وبيابانك'!F10+بوئين!F10+'اران وبيد گل'!F10+اصفهان!F10</f>
        <v>226</v>
      </c>
      <c r="G10" s="4">
        <f>نطنز!G10+'نجف اباد'!G10+نايين!G10+لنجان!G10+كاشان!G10+فريدونشهر!G10+فريدن!G10+'شاهين شهر وميمه'!G10+سميرم!G10+دهاقان!G10+خوانسار!G10+'خميني شهر'!G10+چادگان!G10+'تيران وكرون'!G10+برخوار!G10+اردستان!G10+مباركه!G10+گلپايگان!G10+فلاورجان!G10+شهرضا!G10+'خور وبيابانك'!G10+بوئين!G10+'اران وبيد گل'!G10+اصفهان!G10</f>
        <v>861</v>
      </c>
      <c r="H10" s="4">
        <f>نطنز!H10+'نجف اباد'!H10+نايين!H10+لنجان!H10+كاشان!H10+فريدونشهر!H10+فريدن!H10+'شاهين شهر وميمه'!H10+سميرم!H10+دهاقان!H10+خوانسار!H10+'خميني شهر'!H10+چادگان!H10+'تيران وكرون'!H10+برخوار!H10+اردستان!H10+مباركه!H10+گلپايگان!H10+فلاورجان!H10+شهرضا!H10+'خور وبيابانك'!H10+بوئين!H10+'اران وبيد گل'!H10+اصفهان!H10</f>
        <v>0</v>
      </c>
      <c r="I10" s="4">
        <f>نطنز!I10+'نجف اباد'!I10+نايين!I10+لنجان!I10+كاشان!I10+فريدونشهر!I10+فريدن!I10+'شاهين شهر وميمه'!I10+سميرم!I10+دهاقان!I10+خوانسار!I10+'خميني شهر'!I10+چادگان!I10+'تيران وكرون'!I10+برخوار!I10+اردستان!I10+مباركه!I10+گلپايگان!I10+فلاورجان!I10+شهرضا!I10+'خور وبيابانك'!I10+بوئين!I10+'اران وبيد گل'!I10+اصفهان!I10</f>
        <v>40404</v>
      </c>
      <c r="J10" s="4">
        <f>نطنز!J10+'نجف اباد'!J10+نايين!J10+لنجان!J10+كاشان!J10+فريدونشهر!J10+فريدن!J10+'شاهين شهر وميمه'!J10+سميرم!J10+دهاقان!J10+خوانسار!J10+'خميني شهر'!J10+چادگان!J10+'تيران وكرون'!J10+برخوار!J10+اردستان!J10+مباركه!J10+گلپايگان!J10+فلاورجان!J10+شهرضا!J10+'خور وبيابانك'!J10+بوئين!J10+'اران وبيد گل'!J10+اصفهان!J10</f>
        <v>19350</v>
      </c>
      <c r="K10" s="4">
        <f>نطنز!K10+'نجف اباد'!K10+نايين!K10+لنجان!K10+كاشان!K10+فريدونشهر!K10+فريدن!K10+'شاهين شهر وميمه'!K10+سميرم!K10+دهاقان!K10+خوانسار!K10+'خميني شهر'!K10+چادگان!K10+'تيران وكرون'!K10+برخوار!K10+اردستان!K10+مباركه!K10+گلپايگان!K10+فلاورجان!K10+شهرضا!K10+'خور وبيابانك'!K10+بوئين!K10+'اران وبيد گل'!K10+اصفهان!K10</f>
        <v>2700</v>
      </c>
      <c r="L10" s="4">
        <f>نطنز!L10+'نجف اباد'!L10+نايين!L10+لنجان!L10+كاشان!L10+فريدونشهر!L10+فريدن!L10+'شاهين شهر وميمه'!L10+سميرم!L10+دهاقان!L10+خوانسار!L10+'خميني شهر'!L10+چادگان!L10+'تيران وكرون'!L10+برخوار!L10+اردستان!L10+مباركه!L10+گلپايگان!L10+فلاورجان!L10+شهرضا!L10+'خور وبيابانك'!L10+بوئين!L10+'اران وبيد گل'!L10+اصفهان!L10</f>
        <v>27</v>
      </c>
      <c r="M10" s="4">
        <f>نطنز!M10+'نجف اباد'!M10+نايين!M10+لنجان!M10+كاشان!M10+فريدونشهر!M10+فريدن!M10+'شاهين شهر وميمه'!M10+سميرم!M10+دهاقان!M10+خوانسار!M10+'خميني شهر'!M10+چادگان!M10+'تيران وكرون'!M10+برخوار!M10+اردستان!M10+مباركه!M10+گلپايگان!M10+فلاورجان!M10+شهرضا!M10+'خور وبيابانك'!M10+بوئين!M10+'اران وبيد گل'!M10+اصفهان!M10</f>
        <v>33</v>
      </c>
      <c r="N10" s="4">
        <f>نطنز!N10+'نجف اباد'!N10+نايين!N10+لنجان!N10+كاشان!N10+فريدونشهر!N10+فريدن!N10+'شاهين شهر وميمه'!N10+سميرم!N10+دهاقان!N10+خوانسار!N10+'خميني شهر'!N10+چادگان!N10+'تيران وكرون'!N10+برخوار!N10+اردستان!N10+مباركه!N10+گلپايگان!N10+فلاورجان!N10+شهرضا!N10+'خور وبيابانك'!N10+بوئين!N10+'اران وبيد گل'!N10+اصفهان!N10</f>
        <v>5</v>
      </c>
      <c r="O10" s="4">
        <f>نطنز!O10+'نجف اباد'!O10+نايين!O10+لنجان!O10+كاشان!O10+فريدونشهر!O10+فريدن!O10+'شاهين شهر وميمه'!O10+سميرم!O10+دهاقان!O10+خوانسار!O10+'خميني شهر'!O10+چادگان!O10+'تيران وكرون'!O10+برخوار!O10+اردستان!O10+مباركه!O10+گلپايگان!O10+فلاورجان!O10+شهرضا!O10+'خور وبيابانك'!O10+بوئين!O10+'اران وبيد گل'!O10+اصفهان!O10</f>
        <v>673</v>
      </c>
      <c r="P10" s="4">
        <f>نطنز!P10+'نجف اباد'!P10+نايين!P10+لنجان!P10+كاشان!P10+فريدونشهر!P10+فريدن!P10+'شاهين شهر وميمه'!P10+سميرم!P10+دهاقان!P10+خوانسار!P10+'خميني شهر'!P10+چادگان!P10+'تيران وكرون'!P10+برخوار!P10+اردستان!P10+مباركه!P10+گلپايگان!P10+فلاورجان!P10+شهرضا!P10+'خور وبيابانك'!P10+بوئين!P10+'اران وبيد گل'!P10+اصفهان!P10</f>
        <v>197</v>
      </c>
      <c r="Q10" s="4">
        <f>نطنز!Q10+'نجف اباد'!Q10+نايين!Q10+لنجان!Q10+كاشان!Q10+فريدونشهر!Q10+فريدن!Q10+'شاهين شهر وميمه'!Q10+سميرم!Q10+دهاقان!Q10+خوانسار!Q10+'خميني شهر'!Q10+چادگان!Q10+'تيران وكرون'!Q10+برخوار!Q10+اردستان!Q10+مباركه!Q10+گلپايگان!Q10+فلاورجان!Q10+شهرضا!Q10+'خور وبيابانك'!Q10+بوئين!Q10+'اران وبيد گل'!Q10+اصفهان!Q10</f>
        <v>10</v>
      </c>
      <c r="R10" s="4">
        <f>نطنز!R10+'نجف اباد'!R10+نايين!R10+لنجان!R10+كاشان!R10+فريدونشهر!R10+فريدن!R10+'شاهين شهر وميمه'!R10+سميرم!R10+دهاقان!R10+خوانسار!R10+'خميني شهر'!R10+چادگان!R10+'تيران وكرون'!R10+برخوار!R10+اردستان!R10+مباركه!R10+گلپايگان!R10+فلاورجان!R10+شهرضا!R10+'خور وبيابانك'!R10+بوئين!R10+'اران وبيد گل'!R10+اصفهان!R10</f>
        <v>204</v>
      </c>
      <c r="S10" s="4">
        <f>نطنز!S10+'نجف اباد'!S10+نايين!S10+لنجان!S10+كاشان!S10+فريدونشهر!S10+فريدن!S10+'شاهين شهر وميمه'!S10+سميرم!S10+دهاقان!S10+خوانسار!S10+'خميني شهر'!S10+چادگان!S10+'تيران وكرون'!S10+برخوار!S10+اردستان!S10+مباركه!S10+گلپايگان!S10+فلاورجان!S10+شهرضا!S10+'خور وبيابانك'!S10+بوئين!S10+'اران وبيد گل'!S10+اصفهان!S10</f>
        <v>95</v>
      </c>
      <c r="T10" s="4">
        <f>نطنز!T10+'نجف اباد'!T10+نايين!T10+لنجان!T10+كاشان!T10+فريدونشهر!T10+فريدن!T10+'شاهين شهر وميمه'!T10+سميرم!T10+دهاقان!T10+خوانسار!T10+'خميني شهر'!T10+چادگان!T10+'تيران وكرون'!T10+برخوار!T10+اردستان!T10+مباركه!T10+گلپايگان!T10+فلاورجان!T10+شهرضا!T10+'خور وبيابانك'!T10+بوئين!T10+'اران وبيد گل'!T10+اصفهان!T10</f>
        <v>0</v>
      </c>
      <c r="U10" s="4">
        <f>نطنز!U10+'نجف اباد'!U10+نايين!U10+لنجان!U10+كاشان!U10+فريدونشهر!U10+فريدن!U10+'شاهين شهر وميمه'!U10+سميرم!U10+دهاقان!U10+خوانسار!U10+'خميني شهر'!U10+چادگان!U10+'تيران وكرون'!U10+برخوار!U10+اردستان!U10+مباركه!U10+گلپايگان!U10+فلاورجان!U10+شهرضا!U10+'خور وبيابانك'!U10+بوئين!U10+'اران وبيد گل'!U10+اصفهان!U10</f>
        <v>99</v>
      </c>
      <c r="V10" s="4">
        <f>نطنز!V10+'نجف اباد'!V10+نايين!V10+لنجان!V10+كاشان!V10+فريدونشهر!V10+فريدن!V10+'شاهين شهر وميمه'!V10+سميرم!V10+دهاقان!V10+خوانسار!V10+'خميني شهر'!V10+چادگان!V10+'تيران وكرون'!V10+برخوار!V10+اردستان!V10+مباركه!V10+گلپايگان!V10+فلاورجان!V10+شهرضا!V10+'خور وبيابانك'!V10+بوئين!V10+'اران وبيد گل'!V10+اصفهان!V10</f>
        <v>580</v>
      </c>
      <c r="W10" s="4">
        <f>نطنز!W10+'نجف اباد'!W10+نايين!W10+لنجان!W10+كاشان!W10+فريدونشهر!W10+فريدن!W10+'شاهين شهر وميمه'!W10+سميرم!W10+دهاقان!W10+خوانسار!W10+'خميني شهر'!W10+چادگان!W10+'تيران وكرون'!W10+برخوار!W10+اردستان!W10+مباركه!W10+گلپايگان!W10+فلاورجان!W10+شهرضا!W10+'خور وبيابانك'!W10+بوئين!W10+'اران وبيد گل'!W10+اصفهان!W10</f>
        <v>309</v>
      </c>
      <c r="X10" s="4">
        <f>نطنز!X10+'نجف اباد'!X10+نايين!X10+لنجان!X10+كاشان!X10+فريدونشهر!X10+فريدن!X10+'شاهين شهر وميمه'!X10+سميرم!X10+دهاقان!X10+خوانسار!X10+'خميني شهر'!X10+چادگان!X10+'تيران وكرون'!X10+برخوار!X10+اردستان!X10+مباركه!X10+گلپايگان!X10+فلاورجان!X10+شهرضا!X10+'خور وبيابانك'!X10+بوئين!X10+'اران وبيد گل'!X10+اصفهان!X10</f>
        <v>5</v>
      </c>
      <c r="Y10" s="4">
        <f>نطنز!Y10+'نجف اباد'!Y10+نايين!Y10+لنجان!Y10+كاشان!Y10+فريدونشهر!Y10+فريدن!Y10+'شاهين شهر وميمه'!Y10+سميرم!Y10+دهاقان!Y10+خوانسار!Y10+'خميني شهر'!Y10+چادگان!Y10+'تيران وكرون'!Y10+برخوار!Y10+اردستان!Y10+مباركه!Y10+گلپايگان!Y10+فلاورجان!Y10+شهرضا!Y10+'خور وبيابانك'!Y10+بوئين!Y10+'اران وبيد گل'!Y10+اصفهان!Y10</f>
        <v>0</v>
      </c>
      <c r="Z10" s="4">
        <f>نطنز!Z10+'نجف اباد'!Z10+نايين!Z10+لنجان!Z10+كاشان!Z10+فريدونشهر!Z10+فريدن!Z10+'شاهين شهر وميمه'!Z10+سميرم!Z10+دهاقان!Z10+خوانسار!Z10+'خميني شهر'!Z10+چادگان!Z10+'تيران وكرون'!Z10+برخوار!Z10+اردستان!Z10+مباركه!Z10+گلپايگان!Z10+فلاورجان!Z10+شهرضا!Z10+'خور وبيابانك'!Z10+بوئين!Z10+'اران وبيد گل'!Z10+اصفهان!Z10</f>
        <v>475</v>
      </c>
      <c r="AA10" s="4">
        <f>نطنز!AA10+'نجف اباد'!AA10+نايين!AA10+لنجان!AA10+كاشان!AA10+فريدونشهر!AA10+فريدن!AA10+'شاهين شهر وميمه'!AA10+سميرم!AA10+دهاقان!AA10+خوانسار!AA10+'خميني شهر'!AA10+چادگان!AA10+'تيران وكرون'!AA10+برخوار!AA10+اردستان!AA10+مباركه!AA10+گلپايگان!AA10+فلاورجان!AA10+شهرضا!AA10+'خور وبيابانك'!AA10+بوئين!AA10+'اران وبيد گل'!AA10+اصفهان!AA10</f>
        <v>0</v>
      </c>
    </row>
    <row r="11" spans="1:27" ht="15">
      <c r="A11" s="5">
        <v>6</v>
      </c>
      <c r="B11" s="3" t="s">
        <v>33</v>
      </c>
      <c r="C11" s="4">
        <f>نطنز!C11+'نجف اباد'!C11+نايين!C11+لنجان!C11+كاشان!C11+فريدونشهر!C11+فريدن!C11+'شاهين شهر وميمه'!C11+سميرم!C11+دهاقان!C11+خوانسار!C11+'خميني شهر'!C11+چادگان!C11+'تيران وكرون'!C11+برخوار!C11+اردستان!C11+مباركه!C11+گلپايگان!C11+فلاورجان!C11+شهرضا!C11+'خور وبيابانك'!C11+بوئين!C11+'اران وبيد گل'!C11+اصفهان!C11</f>
        <v>183</v>
      </c>
      <c r="D11" s="4">
        <f>نطنز!D11+'نجف اباد'!D11+نايين!D11+لنجان!D11+كاشان!D11+فريدونشهر!D11+فريدن!D11+'شاهين شهر وميمه'!D11+سميرم!D11+دهاقان!D11+خوانسار!D11+'خميني شهر'!D11+چادگان!D11+'تيران وكرون'!D11+برخوار!D11+اردستان!D11+مباركه!D11+گلپايگان!D11+فلاورجان!D11+شهرضا!D11+'خور وبيابانك'!D11+بوئين!D11+'اران وبيد گل'!D11+اصفهان!D11</f>
        <v>3017</v>
      </c>
      <c r="E11" s="4">
        <f>نطنز!E11+'نجف اباد'!E11+نايين!E11+لنجان!E11+كاشان!E11+فريدونشهر!E11+فريدن!E11+'شاهين شهر وميمه'!E11+سميرم!E11+دهاقان!E11+خوانسار!E11+'خميني شهر'!E11+چادگان!E11+'تيران وكرون'!E11+برخوار!E11+اردستان!E11+مباركه!E11+گلپايگان!E11+فلاورجان!E11+شهرضا!E11+'خور وبيابانك'!E11+بوئين!E11+'اران وبيد گل'!E11+اصفهان!E11</f>
        <v>3437</v>
      </c>
      <c r="F11" s="4">
        <f>نطنز!F11+'نجف اباد'!F11+نايين!F11+لنجان!F11+كاشان!F11+فريدونشهر!F11+فريدن!F11+'شاهين شهر وميمه'!F11+سميرم!F11+دهاقان!F11+خوانسار!F11+'خميني شهر'!F11+چادگان!F11+'تيران وكرون'!F11+برخوار!F11+اردستان!F11+مباركه!F11+گلپايگان!F11+فلاورجان!F11+شهرضا!F11+'خور وبيابانك'!F11+بوئين!F11+'اران وبيد گل'!F11+اصفهان!F11</f>
        <v>2531</v>
      </c>
      <c r="G11" s="4">
        <f>نطنز!G11+'نجف اباد'!G11+نايين!G11+لنجان!G11+كاشان!G11+فريدونشهر!G11+فريدن!G11+'شاهين شهر وميمه'!G11+سميرم!G11+دهاقان!G11+خوانسار!G11+'خميني شهر'!G11+چادگان!G11+'تيران وكرون'!G11+برخوار!G11+اردستان!G11+مباركه!G11+گلپايگان!G11+فلاورجان!G11+شهرضا!G11+'خور وبيابانك'!G11+بوئين!G11+'اران وبيد گل'!G11+اصفهان!G11</f>
        <v>9645</v>
      </c>
      <c r="H11" s="4">
        <f>نطنز!H11+'نجف اباد'!H11+نايين!H11+لنجان!H11+كاشان!H11+فريدونشهر!H11+فريدن!H11+'شاهين شهر وميمه'!H11+سميرم!H11+دهاقان!H11+خوانسار!H11+'خميني شهر'!H11+چادگان!H11+'تيران وكرون'!H11+برخوار!H11+اردستان!H11+مباركه!H11+گلپايگان!H11+فلاورجان!H11+شهرضا!H11+'خور وبيابانك'!H11+بوئين!H11+'اران وبيد گل'!H11+اصفهان!H11</f>
        <v>250</v>
      </c>
      <c r="I11" s="4">
        <f>نطنز!I11+'نجف اباد'!I11+نايين!I11+لنجان!I11+كاشان!I11+فريدونشهر!I11+فريدن!I11+'شاهين شهر وميمه'!I11+سميرم!I11+دهاقان!I11+خوانسار!I11+'خميني شهر'!I11+چادگان!I11+'تيران وكرون'!I11+برخوار!I11+اردستان!I11+مباركه!I11+گلپايگان!I11+فلاورجان!I11+شهرضا!I11+'خور وبيابانك'!I11+بوئين!I11+'اران وبيد گل'!I11+اصفهان!I11</f>
        <v>92610</v>
      </c>
      <c r="J11" s="4">
        <f>نطنز!J11+'نجف اباد'!J11+نايين!J11+لنجان!J11+كاشان!J11+فريدونشهر!J11+فريدن!J11+'شاهين شهر وميمه'!J11+سميرم!J11+دهاقان!J11+خوانسار!J11+'خميني شهر'!J11+چادگان!J11+'تيران وكرون'!J11+برخوار!J11+اردستان!J11+مباركه!J11+گلپايگان!J11+فلاورجان!J11+شهرضا!J11+'خور وبيابانك'!J11+بوئين!J11+'اران وبيد گل'!J11+اصفهان!J11</f>
        <v>112808</v>
      </c>
      <c r="K11" s="4">
        <f>نطنز!K11+'نجف اباد'!K11+نايين!K11+لنجان!K11+كاشان!K11+فريدونشهر!K11+فريدن!K11+'شاهين شهر وميمه'!K11+سميرم!K11+دهاقان!K11+خوانسار!K11+'خميني شهر'!K11+چادگان!K11+'تيران وكرون'!K11+برخوار!K11+اردستان!K11+مباركه!K11+گلپايگان!K11+فلاورجان!K11+شهرضا!K11+'خور وبيابانك'!K11+بوئين!K11+'اران وبيد گل'!K11+اصفهان!K11</f>
        <v>66905</v>
      </c>
      <c r="L11" s="4">
        <f>نطنز!L11+'نجف اباد'!L11+نايين!L11+لنجان!L11+كاشان!L11+فريدونشهر!L11+فريدن!L11+'شاهين شهر وميمه'!L11+سميرم!L11+دهاقان!L11+خوانسار!L11+'خميني شهر'!L11+چادگان!L11+'تيران وكرون'!L11+برخوار!L11+اردستان!L11+مباركه!L11+گلپايگان!L11+فلاورجان!L11+شهرضا!L11+'خور وبيابانك'!L11+بوئين!L11+'اران وبيد گل'!L11+اصفهان!L11</f>
        <v>137</v>
      </c>
      <c r="M11" s="4">
        <f>نطنز!M11+'نجف اباد'!M11+نايين!M11+لنجان!M11+كاشان!M11+فريدونشهر!M11+فريدن!M11+'شاهين شهر وميمه'!M11+سميرم!M11+دهاقان!M11+خوانسار!M11+'خميني شهر'!M11+چادگان!M11+'تيران وكرون'!M11+برخوار!M11+اردستان!M11+مباركه!M11+گلپايگان!M11+فلاورجان!M11+شهرضا!M11+'خور وبيابانك'!M11+بوئين!M11+'اران وبيد گل'!M11+اصفهان!M11</f>
        <v>138</v>
      </c>
      <c r="N11" s="4">
        <f>نطنز!N11+'نجف اباد'!N11+نايين!N11+لنجان!N11+كاشان!N11+فريدونشهر!N11+فريدن!N11+'شاهين شهر وميمه'!N11+سميرم!N11+دهاقان!N11+خوانسار!N11+'خميني شهر'!N11+چادگان!N11+'تيران وكرون'!N11+برخوار!N11+اردستان!N11+مباركه!N11+گلپايگان!N11+فلاورجان!N11+شهرضا!N11+'خور وبيابانك'!N11+بوئين!N11+'اران وبيد گل'!N11+اصفهان!N11</f>
        <v>833</v>
      </c>
      <c r="O11" s="4">
        <f>نطنز!O11+'نجف اباد'!O11+نايين!O11+لنجان!O11+كاشان!O11+فريدونشهر!O11+فريدن!O11+'شاهين شهر وميمه'!O11+سميرم!O11+دهاقان!O11+خوانسار!O11+'خميني شهر'!O11+چادگان!O11+'تيران وكرون'!O11+برخوار!O11+اردستان!O11+مباركه!O11+گلپايگان!O11+فلاورجان!O11+شهرضا!O11+'خور وبيابانك'!O11+بوئين!O11+'اران وبيد گل'!O11+اصفهان!O11</f>
        <v>4747</v>
      </c>
      <c r="P11" s="4">
        <f>نطنز!P11+'نجف اباد'!P11+نايين!P11+لنجان!P11+كاشان!P11+فريدونشهر!P11+فريدن!P11+'شاهين شهر وميمه'!P11+سميرم!P11+دهاقان!P11+خوانسار!P11+'خميني شهر'!P11+چادگان!P11+'تيران وكرون'!P11+برخوار!P11+اردستان!P11+مباركه!P11+گلپايگان!P11+فلاورجان!P11+شهرضا!P11+'خور وبيابانك'!P11+بوئين!P11+'اران وبيد گل'!P11+اصفهان!P11</f>
        <v>238</v>
      </c>
      <c r="Q11" s="4">
        <f>نطنز!Q11+'نجف اباد'!Q11+نايين!Q11+لنجان!Q11+كاشان!Q11+فريدونشهر!Q11+فريدن!Q11+'شاهين شهر وميمه'!Q11+سميرم!Q11+دهاقان!Q11+خوانسار!Q11+'خميني شهر'!Q11+چادگان!Q11+'تيران وكرون'!Q11+برخوار!Q11+اردستان!Q11+مباركه!Q11+گلپايگان!Q11+فلاورجان!Q11+شهرضا!Q11+'خور وبيابانك'!Q11+بوئين!Q11+'اران وبيد گل'!Q11+اصفهان!Q11</f>
        <v>15</v>
      </c>
      <c r="R11" s="4">
        <f>نطنز!R11+'نجف اباد'!R11+نايين!R11+لنجان!R11+كاشان!R11+فريدونشهر!R11+فريدن!R11+'شاهين شهر وميمه'!R11+سميرم!R11+دهاقان!R11+خوانسار!R11+'خميني شهر'!R11+چادگان!R11+'تيران وكرون'!R11+برخوار!R11+اردستان!R11+مباركه!R11+گلپايگان!R11+فلاورجان!R11+شهرضا!R11+'خور وبيابانك'!R11+بوئين!R11+'اران وبيد گل'!R11+اصفهان!R11</f>
        <v>511</v>
      </c>
      <c r="S11" s="4">
        <f>نطنز!S11+'نجف اباد'!S11+نايين!S11+لنجان!S11+كاشان!S11+فريدونشهر!S11+فريدن!S11+'شاهين شهر وميمه'!S11+سميرم!S11+دهاقان!S11+خوانسار!S11+'خميني شهر'!S11+چادگان!S11+'تيران وكرون'!S11+برخوار!S11+اردستان!S11+مباركه!S11+گلپايگان!S11+فلاورجان!S11+شهرضا!S11+'خور وبيابانك'!S11+بوئين!S11+'اران وبيد گل'!S11+اصفهان!S11</f>
        <v>261</v>
      </c>
      <c r="T11" s="4">
        <f>نطنز!T11+'نجف اباد'!T11+نايين!T11+لنجان!T11+كاشان!T11+فريدونشهر!T11+فريدن!T11+'شاهين شهر وميمه'!T11+سميرم!T11+دهاقان!T11+خوانسار!T11+'خميني شهر'!T11+چادگان!T11+'تيران وكرون'!T11+برخوار!T11+اردستان!T11+مباركه!T11+گلپايگان!T11+فلاورجان!T11+شهرضا!T11+'خور وبيابانك'!T11+بوئين!T11+'اران وبيد گل'!T11+اصفهان!T11</f>
        <v>0</v>
      </c>
      <c r="U11" s="4">
        <f>نطنز!U11+'نجف اباد'!U11+نايين!U11+لنجان!U11+كاشان!U11+فريدونشهر!U11+فريدن!U11+'شاهين شهر وميمه'!U11+سميرم!U11+دهاقان!U11+خوانسار!U11+'خميني شهر'!U11+چادگان!U11+'تيران وكرون'!U11+برخوار!U11+اردستان!U11+مباركه!U11+گلپايگان!U11+فلاورجان!U11+شهرضا!U11+'خور وبيابانك'!U11+بوئين!U11+'اران وبيد گل'!U11+اصفهان!U11</f>
        <v>1000</v>
      </c>
      <c r="V11" s="4">
        <f>نطنز!V11+'نجف اباد'!V11+نايين!V11+لنجان!V11+كاشان!V11+فريدونشهر!V11+فريدن!V11+'شاهين شهر وميمه'!V11+سميرم!V11+دهاقان!V11+خوانسار!V11+'خميني شهر'!V11+چادگان!V11+'تيران وكرون'!V11+برخوار!V11+اردستان!V11+مباركه!V11+گلپايگان!V11+فلاورجان!V11+شهرضا!V11+'خور وبيابانك'!V11+بوئين!V11+'اران وبيد گل'!V11+اصفهان!V11</f>
        <v>5073</v>
      </c>
      <c r="W11" s="4">
        <f>نطنز!W11+'نجف اباد'!W11+نايين!W11+لنجان!W11+كاشان!W11+فريدونشهر!W11+فريدن!W11+'شاهين شهر وميمه'!W11+سميرم!W11+دهاقان!W11+خوانسار!W11+'خميني شهر'!W11+چادگان!W11+'تيران وكرون'!W11+برخوار!W11+اردستان!W11+مباركه!W11+گلپايگان!W11+فلاورجان!W11+شهرضا!W11+'خور وبيابانك'!W11+بوئين!W11+'اران وبيد گل'!W11+اصفهان!W11</f>
        <v>3132</v>
      </c>
      <c r="X11" s="4">
        <f>نطنز!X11+'نجف اباد'!X11+نايين!X11+لنجان!X11+كاشان!X11+فريدونشهر!X11+فريدن!X11+'شاهين شهر وميمه'!X11+سميرم!X11+دهاقان!X11+خوانسار!X11+'خميني شهر'!X11+چادگان!X11+'تيران وكرون'!X11+برخوار!X11+اردستان!X11+مباركه!X11+گلپايگان!X11+فلاورجان!X11+شهرضا!X11+'خور وبيابانك'!X11+بوئين!X11+'اران وبيد گل'!X11+اصفهان!X11</f>
        <v>5</v>
      </c>
      <c r="Y11" s="4">
        <f>نطنز!Y11+'نجف اباد'!Y11+نايين!Y11+لنجان!Y11+كاشان!Y11+فريدونشهر!Y11+فريدن!Y11+'شاهين شهر وميمه'!Y11+سميرم!Y11+دهاقان!Y11+خوانسار!Y11+'خميني شهر'!Y11+چادگان!Y11+'تيران وكرون'!Y11+برخوار!Y11+اردستان!Y11+مباركه!Y11+گلپايگان!Y11+فلاورجان!Y11+شهرضا!Y11+'خور وبيابانك'!Y11+بوئين!Y11+'اران وبيد گل'!Y11+اصفهان!Y11</f>
        <v>0</v>
      </c>
      <c r="Z11" s="4">
        <f>نطنز!Z11+'نجف اباد'!Z11+نايين!Z11+لنجان!Z11+كاشان!Z11+فريدونشهر!Z11+فريدن!Z11+'شاهين شهر وميمه'!Z11+سميرم!Z11+دهاقان!Z11+خوانسار!Z11+'خميني شهر'!Z11+چادگان!Z11+'تيران وكرون'!Z11+برخوار!Z11+اردستان!Z11+مباركه!Z11+گلپايگان!Z11+فلاورجان!Z11+شهرضا!Z11+'خور وبيابانك'!Z11+بوئين!Z11+'اران وبيد گل'!Z11+اصفهان!Z11</f>
        <v>2873</v>
      </c>
      <c r="AA11" s="4">
        <f>نطنز!AA11+'نجف اباد'!AA11+نايين!AA11+لنجان!AA11+كاشان!AA11+فريدونشهر!AA11+فريدن!AA11+'شاهين شهر وميمه'!AA11+سميرم!AA11+دهاقان!AA11+خوانسار!AA11+'خميني شهر'!AA11+چادگان!AA11+'تيران وكرون'!AA11+برخوار!AA11+اردستان!AA11+مباركه!AA11+گلپايگان!AA11+فلاورجان!AA11+شهرضا!AA11+'خور وبيابانك'!AA11+بوئين!AA11+'اران وبيد گل'!AA11+اصفهان!AA11</f>
        <v>0</v>
      </c>
    </row>
    <row r="12" spans="1:27" ht="15">
      <c r="A12" s="5">
        <v>7</v>
      </c>
      <c r="B12" s="3" t="s">
        <v>34</v>
      </c>
      <c r="C12" s="4">
        <f>نطنز!C12+'نجف اباد'!C12+نايين!C12+لنجان!C12+كاشان!C12+فريدونشهر!C12+فريدن!C12+'شاهين شهر وميمه'!C12+سميرم!C12+دهاقان!C12+خوانسار!C12+'خميني شهر'!C12+چادگان!C12+'تيران وكرون'!C12+برخوار!C12+اردستان!C12+مباركه!C12+گلپايگان!C12+فلاورجان!C12+شهرضا!C12+'خور وبيابانك'!C12+بوئين!C12+'اران وبيد گل'!C12+اصفهان!C12</f>
        <v>308.51</v>
      </c>
      <c r="D12" s="4">
        <f>نطنز!D12+'نجف اباد'!D12+نايين!D12+لنجان!D12+كاشان!D12+فريدونشهر!D12+فريدن!D12+'شاهين شهر وميمه'!D12+سميرم!D12+دهاقان!D12+خوانسار!D12+'خميني شهر'!D12+چادگان!D12+'تيران وكرون'!D12+برخوار!D12+اردستان!D12+مباركه!D12+گلپايگان!D12+فلاورجان!D12+شهرضا!D12+'خور وبيابانك'!D12+بوئين!D12+'اران وبيد گل'!D12+اصفهان!D12</f>
        <v>1154</v>
      </c>
      <c r="E12" s="4">
        <f>نطنز!E12+'نجف اباد'!E12+نايين!E12+لنجان!E12+كاشان!E12+فريدونشهر!E12+فريدن!E12+'شاهين شهر وميمه'!E12+سميرم!E12+دهاقان!E12+خوانسار!E12+'خميني شهر'!E12+چادگان!E12+'تيران وكرون'!E12+برخوار!E12+اردستان!E12+مباركه!E12+گلپايگان!E12+فلاورجان!E12+شهرضا!E12+'خور وبيابانك'!E12+بوئين!E12+'اران وبيد گل'!E12+اصفهان!E12</f>
        <v>4478</v>
      </c>
      <c r="F12" s="4">
        <f>نطنز!F12+'نجف اباد'!F12+نايين!F12+لنجان!F12+كاشان!F12+فريدونشهر!F12+فريدن!F12+'شاهين شهر وميمه'!F12+سميرم!F12+دهاقان!F12+خوانسار!F12+'خميني شهر'!F12+چادگان!F12+'تيران وكرون'!F12+برخوار!F12+اردستان!F12+مباركه!F12+گلپايگان!F12+فلاورجان!F12+شهرضا!F12+'خور وبيابانك'!F12+بوئين!F12+'اران وبيد گل'!F12+اصفهان!F12</f>
        <v>3004</v>
      </c>
      <c r="G12" s="4">
        <f>نطنز!G12+'نجف اباد'!G12+نايين!G12+لنجان!G12+كاشان!G12+فريدونشهر!G12+فريدن!G12+'شاهين شهر وميمه'!G12+سميرم!G12+دهاقان!G12+خوانسار!G12+'خميني شهر'!G12+چادگان!G12+'تيران وكرون'!G12+برخوار!G12+اردستان!G12+مباركه!G12+گلپايگان!G12+فلاورجان!G12+شهرضا!G12+'خور وبيابانك'!G12+بوئين!G12+'اران وبيد گل'!G12+اصفهان!G12</f>
        <v>8676</v>
      </c>
      <c r="H12" s="4">
        <f>نطنز!H12+'نجف اباد'!H12+نايين!H12+لنجان!H12+كاشان!H12+فريدونشهر!H12+فريدن!H12+'شاهين شهر وميمه'!H12+سميرم!H12+دهاقان!H12+خوانسار!H12+'خميني شهر'!H12+چادگان!H12+'تيران وكرون'!H12+برخوار!H12+اردستان!H12+مباركه!H12+گلپايگان!H12+فلاورجان!H12+شهرضا!H12+'خور وبيابانك'!H12+بوئين!H12+'اران وبيد گل'!H12+اصفهان!H12</f>
        <v>453</v>
      </c>
      <c r="I12" s="4">
        <f>نطنز!I12+'نجف اباد'!I12+نايين!I12+لنجان!I12+كاشان!I12+فريدونشهر!I12+فريدن!I12+'شاهين شهر وميمه'!I12+سميرم!I12+دهاقان!I12+خوانسار!I12+'خميني شهر'!I12+چادگان!I12+'تيران وكرون'!I12+برخوار!I12+اردستان!I12+مباركه!I12+گلپايگان!I12+فلاورجان!I12+شهرضا!I12+'خور وبيابانك'!I12+بوئين!I12+'اران وبيد گل'!I12+اصفهان!I12</f>
        <v>111850</v>
      </c>
      <c r="J12" s="4">
        <f>نطنز!J12+'نجف اباد'!J12+نايين!J12+لنجان!J12+كاشان!J12+فريدونشهر!J12+فريدن!J12+'شاهين شهر وميمه'!J12+سميرم!J12+دهاقان!J12+خوانسار!J12+'خميني شهر'!J12+چادگان!J12+'تيران وكرون'!J12+برخوار!J12+اردستان!J12+مباركه!J12+گلپايگان!J12+فلاورجان!J12+شهرضا!J12+'خور وبيابانك'!J12+بوئين!J12+'اران وبيد گل'!J12+اصفهان!J12</f>
        <v>147400</v>
      </c>
      <c r="K12" s="4">
        <f>نطنز!K12+'نجف اباد'!K12+نايين!K12+لنجان!K12+كاشان!K12+فريدونشهر!K12+فريدن!K12+'شاهين شهر وميمه'!K12+سميرم!K12+دهاقان!K12+خوانسار!K12+'خميني شهر'!K12+چادگان!K12+'تيران وكرون'!K12+برخوار!K12+اردستان!K12+مباركه!K12+گلپايگان!K12+فلاورجان!K12+شهرضا!K12+'خور وبيابانك'!K12+بوئين!K12+'اران وبيد گل'!K12+اصفهان!K12</f>
        <v>110903</v>
      </c>
      <c r="L12" s="4">
        <f>نطنز!L12+'نجف اباد'!L12+نايين!L12+لنجان!L12+كاشان!L12+فريدونشهر!L12+فريدن!L12+'شاهين شهر وميمه'!L12+سميرم!L12+دهاقان!L12+خوانسار!L12+'خميني شهر'!L12+چادگان!L12+'تيران وكرون'!L12+برخوار!L12+اردستان!L12+مباركه!L12+گلپايگان!L12+فلاورجان!L12+شهرضا!L12+'خور وبيابانك'!L12+بوئين!L12+'اران وبيد گل'!L12+اصفهان!L12</f>
        <v>266</v>
      </c>
      <c r="M12" s="4">
        <f>نطنز!M12+'نجف اباد'!M12+نايين!M12+لنجان!M12+كاشان!M12+فريدونشهر!M12+فريدن!M12+'شاهين شهر وميمه'!M12+سميرم!M12+دهاقان!M12+خوانسار!M12+'خميني شهر'!M12+چادگان!M12+'تيران وكرون'!M12+برخوار!M12+اردستان!M12+مباركه!M12+گلپايگان!M12+فلاورجان!M12+شهرضا!M12+'خور وبيابانك'!M12+بوئين!M12+'اران وبيد گل'!M12+اصفهان!M12</f>
        <v>255</v>
      </c>
      <c r="N12" s="4">
        <f>نطنز!N12+'نجف اباد'!N12+نايين!N12+لنجان!N12+كاشان!N12+فريدونشهر!N12+فريدن!N12+'شاهين شهر وميمه'!N12+سميرم!N12+دهاقان!N12+خوانسار!N12+'خميني شهر'!N12+چادگان!N12+'تيران وكرون'!N12+برخوار!N12+اردستان!N12+مباركه!N12+گلپايگان!N12+فلاورجان!N12+شهرضا!N12+'خور وبيابانك'!N12+بوئين!N12+'اران وبيد گل'!N12+اصفهان!N12</f>
        <v>301</v>
      </c>
      <c r="O12" s="4">
        <f>نطنز!O12+'نجف اباد'!O12+نايين!O12+لنجان!O12+كاشان!O12+فريدونشهر!O12+فريدن!O12+'شاهين شهر وميمه'!O12+سميرم!O12+دهاقان!O12+خوانسار!O12+'خميني شهر'!O12+چادگان!O12+'تيران وكرون'!O12+برخوار!O12+اردستان!O12+مباركه!O12+گلپايگان!O12+فلاورجان!O12+شهرضا!O12+'خور وبيابانك'!O12+بوئين!O12+'اران وبيد گل'!O12+اصفهان!O12</f>
        <v>5723</v>
      </c>
      <c r="P12" s="4">
        <f>نطنز!P12+'نجف اباد'!P12+نايين!P12+لنجان!P12+كاشان!P12+فريدونشهر!P12+فريدن!P12+'شاهين شهر وميمه'!P12+سميرم!P12+دهاقان!P12+خوانسار!P12+'خميني شهر'!P12+چادگان!P12+'تيران وكرون'!P12+برخوار!P12+اردستان!P12+مباركه!P12+گلپايگان!P12+فلاورجان!P12+شهرضا!P12+'خور وبيابانك'!P12+بوئين!P12+'اران وبيد گل'!P12+اصفهان!P12</f>
        <v>4603</v>
      </c>
      <c r="Q12" s="4">
        <f>نطنز!Q12+'نجف اباد'!Q12+نايين!Q12+لنجان!Q12+كاشان!Q12+فريدونشهر!Q12+فريدن!Q12+'شاهين شهر وميمه'!Q12+سميرم!Q12+دهاقان!Q12+خوانسار!Q12+'خميني شهر'!Q12+چادگان!Q12+'تيران وكرون'!Q12+برخوار!Q12+اردستان!Q12+مباركه!Q12+گلپايگان!Q12+فلاورجان!Q12+شهرضا!Q12+'خور وبيابانك'!Q12+بوئين!Q12+'اران وبيد گل'!Q12+اصفهان!Q12</f>
        <v>50</v>
      </c>
      <c r="R12" s="4">
        <f>نطنز!R12+'نجف اباد'!R12+نايين!R12+لنجان!R12+كاشان!R12+فريدونشهر!R12+فريدن!R12+'شاهين شهر وميمه'!R12+سميرم!R12+دهاقان!R12+خوانسار!R12+'خميني شهر'!R12+چادگان!R12+'تيران وكرون'!R12+برخوار!R12+اردستان!R12+مباركه!R12+گلپايگان!R12+فلاورجان!R12+شهرضا!R12+'خور وبيابانك'!R12+بوئين!R12+'اران وبيد گل'!R12+اصفهان!R12</f>
        <v>2760</v>
      </c>
      <c r="S12" s="4">
        <f>نطنز!S12+'نجف اباد'!S12+نايين!S12+لنجان!S12+كاشان!S12+فريدونشهر!S12+فريدن!S12+'شاهين شهر وميمه'!S12+سميرم!S12+دهاقان!S12+خوانسار!S12+'خميني شهر'!S12+چادگان!S12+'تيران وكرون'!S12+برخوار!S12+اردستان!S12+مباركه!S12+گلپايگان!S12+فلاورجان!S12+شهرضا!S12+'خور وبيابانك'!S12+بوئين!S12+'اران وبيد گل'!S12+اصفهان!S12</f>
        <v>1210</v>
      </c>
      <c r="T12" s="4">
        <f>نطنز!T12+'نجف اباد'!T12+نايين!T12+لنجان!T12+كاشان!T12+فريدونشهر!T12+فريدن!T12+'شاهين شهر وميمه'!T12+سميرم!T12+دهاقان!T12+خوانسار!T12+'خميني شهر'!T12+چادگان!T12+'تيران وكرون'!T12+برخوار!T12+اردستان!T12+مباركه!T12+گلپايگان!T12+فلاورجان!T12+شهرضا!T12+'خور وبيابانك'!T12+بوئين!T12+'اران وبيد گل'!T12+اصفهان!T12</f>
        <v>0</v>
      </c>
      <c r="U12" s="4">
        <f>نطنز!U12+'نجف اباد'!U12+نايين!U12+لنجان!U12+كاشان!U12+فريدونشهر!U12+فريدن!U12+'شاهين شهر وميمه'!U12+سميرم!U12+دهاقان!U12+خوانسار!U12+'خميني شهر'!U12+چادگان!U12+'تيران وكرون'!U12+برخوار!U12+اردستان!U12+مباركه!U12+گلپايگان!U12+فلاورجان!U12+شهرضا!U12+'خور وبيابانك'!U12+بوئين!U12+'اران وبيد گل'!U12+اصفهان!U12</f>
        <v>2308</v>
      </c>
      <c r="V12" s="4">
        <f>نطنز!V12+'نجف اباد'!V12+نايين!V12+لنجان!V12+كاشان!V12+فريدونشهر!V12+فريدن!V12+'شاهين شهر وميمه'!V12+سميرم!V12+دهاقان!V12+خوانسار!V12+'خميني شهر'!V12+چادگان!V12+'تيران وكرون'!V12+برخوار!V12+اردستان!V12+مباركه!V12+گلپايگان!V12+فلاورجان!V12+شهرضا!V12+'خور وبيابانك'!V12+بوئين!V12+'اران وبيد گل'!V12+اصفهان!V12</f>
        <v>4884</v>
      </c>
      <c r="W12" s="4">
        <f>نطنز!W12+'نجف اباد'!W12+نايين!W12+لنجان!W12+كاشان!W12+فريدونشهر!W12+فريدن!W12+'شاهين شهر وميمه'!W12+سميرم!W12+دهاقان!W12+خوانسار!W12+'خميني شهر'!W12+چادگان!W12+'تيران وكرون'!W12+برخوار!W12+اردستان!W12+مباركه!W12+گلپايگان!W12+فلاورجان!W12+شهرضا!W12+'خور وبيابانك'!W12+بوئين!W12+'اران وبيد گل'!W12+اصفهان!W12</f>
        <v>2771</v>
      </c>
      <c r="X12" s="4">
        <f>نطنز!X12+'نجف اباد'!X12+نايين!X12+لنجان!X12+كاشان!X12+فريدونشهر!X12+فريدن!X12+'شاهين شهر وميمه'!X12+سميرم!X12+دهاقان!X12+خوانسار!X12+'خميني شهر'!X12+چادگان!X12+'تيران وكرون'!X12+برخوار!X12+اردستان!X12+مباركه!X12+گلپايگان!X12+فلاورجان!X12+شهرضا!X12+'خور وبيابانك'!X12+بوئين!X12+'اران وبيد گل'!X12+اصفهان!X12</f>
        <v>445</v>
      </c>
      <c r="Y12" s="4">
        <f>نطنز!Y12+'نجف اباد'!Y12+نايين!Y12+لنجان!Y12+كاشان!Y12+فريدونشهر!Y12+فريدن!Y12+'شاهين شهر وميمه'!Y12+سميرم!Y12+دهاقان!Y12+خوانسار!Y12+'خميني شهر'!Y12+چادگان!Y12+'تيران وكرون'!Y12+برخوار!Y12+اردستان!Y12+مباركه!Y12+گلپايگان!Y12+فلاورجان!Y12+شهرضا!Y12+'خور وبيابانك'!Y12+بوئين!Y12+'اران وبيد گل'!Y12+اصفهان!Y12</f>
        <v>0</v>
      </c>
      <c r="Z12" s="4">
        <f>نطنز!Z12+'نجف اباد'!Z12+نايين!Z12+لنجان!Z12+كاشان!Z12+فريدونشهر!Z12+فريدن!Z12+'شاهين شهر وميمه'!Z12+سميرم!Z12+دهاقان!Z12+خوانسار!Z12+'خميني شهر'!Z12+چادگان!Z12+'تيران وكرون'!Z12+برخوار!Z12+اردستان!Z12+مباركه!Z12+گلپايگان!Z12+فلاورجان!Z12+شهرضا!Z12+'خور وبيابانك'!Z12+بوئين!Z12+'اران وبيد گل'!Z12+اصفهان!Z12</f>
        <v>2223</v>
      </c>
      <c r="AA12" s="4">
        <f>نطنز!AA12+'نجف اباد'!AA12+نايين!AA12+لنجان!AA12+كاشان!AA12+فريدونشهر!AA12+فريدن!AA12+'شاهين شهر وميمه'!AA12+سميرم!AA12+دهاقان!AA12+خوانسار!AA12+'خميني شهر'!AA12+چادگان!AA12+'تيران وكرون'!AA12+برخوار!AA12+اردستان!AA12+مباركه!AA12+گلپايگان!AA12+فلاورجان!AA12+شهرضا!AA12+'خور وبيابانك'!AA12+بوئين!AA12+'اران وبيد گل'!AA12+اصفهان!AA12</f>
        <v>120</v>
      </c>
    </row>
    <row r="13" spans="1:27" ht="15">
      <c r="A13" s="5">
        <v>8</v>
      </c>
      <c r="B13" s="3" t="s">
        <v>35</v>
      </c>
      <c r="C13" s="4">
        <f>نطنز!C13+'نجف اباد'!C13+نايين!C13+لنجان!C13+كاشان!C13+فريدونشهر!C13+فريدن!C13+'شاهين شهر وميمه'!C13+سميرم!C13+دهاقان!C13+خوانسار!C13+'خميني شهر'!C13+چادگان!C13+'تيران وكرون'!C13+برخوار!C13+اردستان!C13+مباركه!C13+گلپايگان!C13+فلاورجان!C13+شهرضا!C13+'خور وبيابانك'!C13+بوئين!C13+'اران وبيد گل'!C13+اصفهان!C13</f>
        <v>1249</v>
      </c>
      <c r="D13" s="4">
        <f>نطنز!D13+'نجف اباد'!D13+نايين!D13+لنجان!D13+كاشان!D13+فريدونشهر!D13+فريدن!D13+'شاهين شهر وميمه'!D13+سميرم!D13+دهاقان!D13+خوانسار!D13+'خميني شهر'!D13+چادگان!D13+'تيران وكرون'!D13+برخوار!D13+اردستان!D13+مباركه!D13+گلپايگان!D13+فلاورجان!D13+شهرضا!D13+'خور وبيابانك'!D13+بوئين!D13+'اران وبيد گل'!D13+اصفهان!D13</f>
        <v>5275</v>
      </c>
      <c r="E13" s="4">
        <f>نطنز!E13+'نجف اباد'!E13+نايين!E13+لنجان!E13+كاشان!E13+فريدونشهر!E13+فريدن!E13+'شاهين شهر وميمه'!E13+سميرم!E13+دهاقان!E13+خوانسار!E13+'خميني شهر'!E13+چادگان!E13+'تيران وكرون'!E13+برخوار!E13+اردستان!E13+مباركه!E13+گلپايگان!E13+فلاورجان!E13+شهرضا!E13+'خور وبيابانك'!E13+بوئين!E13+'اران وبيد گل'!E13+اصفهان!E13</f>
        <v>1946</v>
      </c>
      <c r="F13" s="4">
        <f>نطنز!F13+'نجف اباد'!F13+نايين!F13+لنجان!F13+كاشان!F13+فريدونشهر!F13+فريدن!F13+'شاهين شهر وميمه'!F13+سميرم!F13+دهاقان!F13+خوانسار!F13+'خميني شهر'!F13+چادگان!F13+'تيران وكرون'!F13+برخوار!F13+اردستان!F13+مباركه!F13+گلپايگان!F13+فلاورجان!F13+شهرضا!F13+'خور وبيابانك'!F13+بوئين!F13+'اران وبيد گل'!F13+اصفهان!F13</f>
        <v>2119</v>
      </c>
      <c r="G13" s="4">
        <f>نطنز!G13+'نجف اباد'!G13+نايين!G13+لنجان!G13+كاشان!G13+فريدونشهر!G13+فريدن!G13+'شاهين شهر وميمه'!G13+سميرم!G13+دهاقان!G13+خوانسار!G13+'خميني شهر'!G13+چادگان!G13+'تيران وكرون'!G13+برخوار!G13+اردستان!G13+مباركه!G13+گلپايگان!G13+فلاورجان!G13+شهرضا!G13+'خور وبيابانك'!G13+بوئين!G13+'اران وبيد گل'!G13+اصفهان!G13</f>
        <v>9850</v>
      </c>
      <c r="H13" s="4">
        <f>نطنز!H13+'نجف اباد'!H13+نايين!H13+لنجان!H13+كاشان!H13+فريدونشهر!H13+فريدن!H13+'شاهين شهر وميمه'!H13+سميرم!H13+دهاقان!H13+خوانسار!H13+'خميني شهر'!H13+چادگان!H13+'تيران وكرون'!H13+برخوار!H13+اردستان!H13+مباركه!H13+گلپايگان!H13+فلاورجان!H13+شهرضا!H13+'خور وبيابانك'!H13+بوئين!H13+'اران وبيد گل'!H13+اصفهان!H13</f>
        <v>70</v>
      </c>
      <c r="I13" s="4">
        <f>نطنز!I13+'نجف اباد'!I13+نايين!I13+لنجان!I13+كاشان!I13+فريدونشهر!I13+فريدن!I13+'شاهين شهر وميمه'!I13+سميرم!I13+دهاقان!I13+خوانسار!I13+'خميني شهر'!I13+چادگان!I13+'تيران وكرون'!I13+برخوار!I13+اردستان!I13+مباركه!I13+گلپايگان!I13+فلاورجان!I13+شهرضا!I13+'خور وبيابانك'!I13+بوئين!I13+'اران وبيد گل'!I13+اصفهان!I13</f>
        <v>12322</v>
      </c>
      <c r="J13" s="4">
        <f>نطنز!J13+'نجف اباد'!J13+نايين!J13+لنجان!J13+كاشان!J13+فريدونشهر!J13+فريدن!J13+'شاهين شهر وميمه'!J13+سميرم!J13+دهاقان!J13+خوانسار!J13+'خميني شهر'!J13+چادگان!J13+'تيران وكرون'!J13+برخوار!J13+اردستان!J13+مباركه!J13+گلپايگان!J13+فلاورجان!J13+شهرضا!J13+'خور وبيابانك'!J13+بوئين!J13+'اران وبيد گل'!J13+اصفهان!J13</f>
        <v>12740</v>
      </c>
      <c r="K13" s="4">
        <f>نطنز!K13+'نجف اباد'!K13+نايين!K13+لنجان!K13+كاشان!K13+فريدونشهر!K13+فريدن!K13+'شاهين شهر وميمه'!K13+سميرم!K13+دهاقان!K13+خوانسار!K13+'خميني شهر'!K13+چادگان!K13+'تيران وكرون'!K13+برخوار!K13+اردستان!K13+مباركه!K13+گلپايگان!K13+فلاورجان!K13+شهرضا!K13+'خور وبيابانك'!K13+بوئين!K13+'اران وبيد گل'!K13+اصفهان!K13</f>
        <v>7500</v>
      </c>
      <c r="L13" s="4">
        <f>نطنز!L13+'نجف اباد'!L13+نايين!L13+لنجان!L13+كاشان!L13+فريدونشهر!L13+فريدن!L13+'شاهين شهر وميمه'!L13+سميرم!L13+دهاقان!L13+خوانسار!L13+'خميني شهر'!L13+چادگان!L13+'تيران وكرون'!L13+برخوار!L13+اردستان!L13+مباركه!L13+گلپايگان!L13+فلاورجان!L13+شهرضا!L13+'خور وبيابانك'!L13+بوئين!L13+'اران وبيد گل'!L13+اصفهان!L13</f>
        <v>807</v>
      </c>
      <c r="M13" s="4">
        <f>نطنز!M13+'نجف اباد'!M13+نايين!M13+لنجان!M13+كاشان!M13+فريدونشهر!M13+فريدن!M13+'شاهين شهر وميمه'!M13+سميرم!M13+دهاقان!M13+خوانسار!M13+'خميني شهر'!M13+چادگان!M13+'تيران وكرون'!M13+برخوار!M13+اردستان!M13+مباركه!M13+گلپايگان!M13+فلاورجان!M13+شهرضا!M13+'خور وبيابانك'!M13+بوئين!M13+'اران وبيد گل'!M13+اصفهان!M13</f>
        <v>829</v>
      </c>
      <c r="N13" s="4">
        <f>نطنز!N13+'نجف اباد'!N13+نايين!N13+لنجان!N13+كاشان!N13+فريدونشهر!N13+فريدن!N13+'شاهين شهر وميمه'!N13+سميرم!N13+دهاقان!N13+خوانسار!N13+'خميني شهر'!N13+چادگان!N13+'تيران وكرون'!N13+برخوار!N13+اردستان!N13+مباركه!N13+گلپايگان!N13+فلاورجان!N13+شهرضا!N13+'خور وبيابانك'!N13+بوئين!N13+'اران وبيد گل'!N13+اصفهان!N13</f>
        <v>30</v>
      </c>
      <c r="O13" s="4">
        <f>نطنز!O13+'نجف اباد'!O13+نايين!O13+لنجان!O13+كاشان!O13+فريدونشهر!O13+فريدن!O13+'شاهين شهر وميمه'!O13+سميرم!O13+دهاقان!O13+خوانسار!O13+'خميني شهر'!O13+چادگان!O13+'تيران وكرون'!O13+برخوار!O13+اردستان!O13+مباركه!O13+گلپايگان!O13+فلاورجان!O13+شهرضا!O13+'خور وبيابانك'!O13+بوئين!O13+'اران وبيد گل'!O13+اصفهان!O13</f>
        <v>7926</v>
      </c>
      <c r="P13" s="4">
        <f>نطنز!P13+'نجف اباد'!P13+نايين!P13+لنجان!P13+كاشان!P13+فريدونشهر!P13+فريدن!P13+'شاهين شهر وميمه'!P13+سميرم!P13+دهاقان!P13+خوانسار!P13+'خميني شهر'!P13+چادگان!P13+'تيران وكرون'!P13+برخوار!P13+اردستان!P13+مباركه!P13+گلپايگان!P13+فلاورجان!P13+شهرضا!P13+'خور وبيابانك'!P13+بوئين!P13+'اران وبيد گل'!P13+اصفهان!P13</f>
        <v>3931</v>
      </c>
      <c r="Q13" s="4">
        <f>نطنز!Q13+'نجف اباد'!Q13+نايين!Q13+لنجان!Q13+كاشان!Q13+فريدونشهر!Q13+فريدن!Q13+'شاهين شهر وميمه'!Q13+سميرم!Q13+دهاقان!Q13+خوانسار!Q13+'خميني شهر'!Q13+چادگان!Q13+'تيران وكرون'!Q13+برخوار!Q13+اردستان!Q13+مباركه!Q13+گلپايگان!Q13+فلاورجان!Q13+شهرضا!Q13+'خور وبيابانك'!Q13+بوئين!Q13+'اران وبيد گل'!Q13+اصفهان!Q13</f>
        <v>2596</v>
      </c>
      <c r="R13" s="4">
        <f>نطنز!R13+'نجف اباد'!R13+نايين!R13+لنجان!R13+كاشان!R13+فريدونشهر!R13+فريدن!R13+'شاهين شهر وميمه'!R13+سميرم!R13+دهاقان!R13+خوانسار!R13+'خميني شهر'!R13+چادگان!R13+'تيران وكرون'!R13+برخوار!R13+اردستان!R13+مباركه!R13+گلپايگان!R13+فلاورجان!R13+شهرضا!R13+'خور وبيابانك'!R13+بوئين!R13+'اران وبيد گل'!R13+اصفهان!R13</f>
        <v>1832</v>
      </c>
      <c r="S13" s="4">
        <f>نطنز!S13+'نجف اباد'!S13+نايين!S13+لنجان!S13+كاشان!S13+فريدونشهر!S13+فريدن!S13+'شاهين شهر وميمه'!S13+سميرم!S13+دهاقان!S13+خوانسار!S13+'خميني شهر'!S13+چادگان!S13+'تيران وكرون'!S13+برخوار!S13+اردستان!S13+مباركه!S13+گلپايگان!S13+فلاورجان!S13+شهرضا!S13+'خور وبيابانك'!S13+بوئين!S13+'اران وبيد گل'!S13+اصفهان!S13</f>
        <v>2731</v>
      </c>
      <c r="T13" s="4">
        <f>نطنز!T13+'نجف اباد'!T13+نايين!T13+لنجان!T13+كاشان!T13+فريدونشهر!T13+فريدن!T13+'شاهين شهر وميمه'!T13+سميرم!T13+دهاقان!T13+خوانسار!T13+'خميني شهر'!T13+چادگان!T13+'تيران وكرون'!T13+برخوار!T13+اردستان!T13+مباركه!T13+گلپايگان!T13+فلاورجان!T13+شهرضا!T13+'خور وبيابانك'!T13+بوئين!T13+'اران وبيد گل'!T13+اصفهان!T13</f>
        <v>0</v>
      </c>
      <c r="U13" s="4">
        <f>نطنز!U13+'نجف اباد'!U13+نايين!U13+لنجان!U13+كاشان!U13+فريدونشهر!U13+فريدن!U13+'شاهين شهر وميمه'!U13+سميرم!U13+دهاقان!U13+خوانسار!U13+'خميني شهر'!U13+چادگان!U13+'تيران وكرون'!U13+برخوار!U13+اردستان!U13+مباركه!U13+گلپايگان!U13+فلاورجان!U13+شهرضا!U13+'خور وبيابانك'!U13+بوئين!U13+'اران وبيد گل'!U13+اصفهان!U13</f>
        <v>786</v>
      </c>
      <c r="V13" s="4">
        <f>نطنز!V13+'نجف اباد'!V13+نايين!V13+لنجان!V13+كاشان!V13+فريدونشهر!V13+فريدن!V13+'شاهين شهر وميمه'!V13+سميرم!V13+دهاقان!V13+خوانسار!V13+'خميني شهر'!V13+چادگان!V13+'تيران وكرون'!V13+برخوار!V13+اردستان!V13+مباركه!V13+گلپايگان!V13+فلاورجان!V13+شهرضا!V13+'خور وبيابانك'!V13+بوئين!V13+'اران وبيد گل'!V13+اصفهان!V13</f>
        <v>7246</v>
      </c>
      <c r="W13" s="4">
        <f>نطنز!W13+'نجف اباد'!W13+نايين!W13+لنجان!W13+كاشان!W13+فريدونشهر!W13+فريدن!W13+'شاهين شهر وميمه'!W13+سميرم!W13+دهاقان!W13+خوانسار!W13+'خميني شهر'!W13+چادگان!W13+'تيران وكرون'!W13+برخوار!W13+اردستان!W13+مباركه!W13+گلپايگان!W13+فلاورجان!W13+شهرضا!W13+'خور وبيابانك'!W13+بوئين!W13+'اران وبيد گل'!W13+اصفهان!W13</f>
        <v>5093</v>
      </c>
      <c r="X13" s="4">
        <f>نطنز!X13+'نجف اباد'!X13+نايين!X13+لنجان!X13+كاشان!X13+فريدونشهر!X13+فريدن!X13+'شاهين شهر وميمه'!X13+سميرم!X13+دهاقان!X13+خوانسار!X13+'خميني شهر'!X13+چادگان!X13+'تيران وكرون'!X13+برخوار!X13+اردستان!X13+مباركه!X13+گلپايگان!X13+فلاورجان!X13+شهرضا!X13+'خور وبيابانك'!X13+بوئين!X13+'اران وبيد گل'!X13+اصفهان!X13</f>
        <v>5</v>
      </c>
      <c r="Y13" s="4">
        <f>نطنز!Y13+'نجف اباد'!Y13+نايين!Y13+لنجان!Y13+كاشان!Y13+فريدونشهر!Y13+فريدن!Y13+'شاهين شهر وميمه'!Y13+سميرم!Y13+دهاقان!Y13+خوانسار!Y13+'خميني شهر'!Y13+چادگان!Y13+'تيران وكرون'!Y13+برخوار!Y13+اردستان!Y13+مباركه!Y13+گلپايگان!Y13+فلاورجان!Y13+شهرضا!Y13+'خور وبيابانك'!Y13+بوئين!Y13+'اران وبيد گل'!Y13+اصفهان!Y13</f>
        <v>2</v>
      </c>
      <c r="Z13" s="4">
        <f>نطنز!Z13+'نجف اباد'!Z13+نايين!Z13+لنجان!Z13+كاشان!Z13+فريدونشهر!Z13+فريدن!Z13+'شاهين شهر وميمه'!Z13+سميرم!Z13+دهاقان!Z13+خوانسار!Z13+'خميني شهر'!Z13+چادگان!Z13+'تيران وكرون'!Z13+برخوار!Z13+اردستان!Z13+مباركه!Z13+گلپايگان!Z13+فلاورجان!Z13+شهرضا!Z13+'خور وبيابانك'!Z13+بوئين!Z13+'اران وبيد گل'!Z13+اصفهان!Z13</f>
        <v>3367</v>
      </c>
      <c r="AA13" s="4">
        <f>نطنز!AA13+'نجف اباد'!AA13+نايين!AA13+لنجان!AA13+كاشان!AA13+فريدونشهر!AA13+فريدن!AA13+'شاهين شهر وميمه'!AA13+سميرم!AA13+دهاقان!AA13+خوانسار!AA13+'خميني شهر'!AA13+چادگان!AA13+'تيران وكرون'!AA13+برخوار!AA13+اردستان!AA13+مباركه!AA13+گلپايگان!AA13+فلاورجان!AA13+شهرضا!AA13+'خور وبيابانك'!AA13+بوئين!AA13+'اران وبيد گل'!AA13+اصفهان!AA13</f>
        <v>0</v>
      </c>
    </row>
    <row r="14" spans="1:27" ht="15">
      <c r="A14" s="5">
        <v>9</v>
      </c>
      <c r="B14" s="3" t="s">
        <v>36</v>
      </c>
      <c r="C14" s="4">
        <f>نطنز!C14+'نجف اباد'!C14+نايين!C14+لنجان!C14+كاشان!C14+فريدونشهر!C14+فريدن!C14+'شاهين شهر وميمه'!C14+سميرم!C14+دهاقان!C14+خوانسار!C14+'خميني شهر'!C14+چادگان!C14+'تيران وكرون'!C14+برخوار!C14+اردستان!C14+مباركه!C14+گلپايگان!C14+فلاورجان!C14+شهرضا!C14+'خور وبيابانك'!C14+بوئين!C14+'اران وبيد گل'!C14+اصفهان!C14</f>
        <v>7</v>
      </c>
      <c r="D14" s="4">
        <f>نطنز!D14+'نجف اباد'!D14+نايين!D14+لنجان!D14+كاشان!D14+فريدونشهر!D14+فريدن!D14+'شاهين شهر وميمه'!D14+سميرم!D14+دهاقان!D14+خوانسار!D14+'خميني شهر'!D14+چادگان!D14+'تيران وكرون'!D14+برخوار!D14+اردستان!D14+مباركه!D14+گلپايگان!D14+فلاورجان!D14+شهرضا!D14+'خور وبيابانك'!D14+بوئين!D14+'اران وبيد گل'!D14+اصفهان!D14</f>
        <v>50</v>
      </c>
      <c r="E14" s="4">
        <f>نطنز!E14+'نجف اباد'!E14+نايين!E14+لنجان!E14+كاشان!E14+فريدونشهر!E14+فريدن!E14+'شاهين شهر وميمه'!E14+سميرم!E14+دهاقان!E14+خوانسار!E14+'خميني شهر'!E14+چادگان!E14+'تيران وكرون'!E14+برخوار!E14+اردستان!E14+مباركه!E14+گلپايگان!E14+فلاورجان!E14+شهرضا!E14+'خور وبيابانك'!E14+بوئين!E14+'اران وبيد گل'!E14+اصفهان!E14</f>
        <v>130</v>
      </c>
      <c r="F14" s="4">
        <f>نطنز!F14+'نجف اباد'!F14+نايين!F14+لنجان!F14+كاشان!F14+فريدونشهر!F14+فريدن!F14+'شاهين شهر وميمه'!F14+سميرم!F14+دهاقان!F14+خوانسار!F14+'خميني شهر'!F14+چادگان!F14+'تيران وكرون'!F14+برخوار!F14+اردستان!F14+مباركه!F14+گلپايگان!F14+فلاورجان!F14+شهرضا!F14+'خور وبيابانك'!F14+بوئين!F14+'اران وبيد گل'!F14+اصفهان!F14</f>
        <v>70</v>
      </c>
      <c r="G14" s="4">
        <f>نطنز!G14+'نجف اباد'!G14+نايين!G14+لنجان!G14+كاشان!G14+فريدونشهر!G14+فريدن!G14+'شاهين شهر وميمه'!G14+سميرم!G14+دهاقان!G14+خوانسار!G14+'خميني شهر'!G14+چادگان!G14+'تيران وكرون'!G14+برخوار!G14+اردستان!G14+مباركه!G14+گلپايگان!G14+فلاورجان!G14+شهرضا!G14+'خور وبيابانك'!G14+بوئين!G14+'اران وبيد گل'!G14+اصفهان!G14</f>
        <v>250</v>
      </c>
      <c r="H14" s="4">
        <f>نطنز!H14+'نجف اباد'!H14+نايين!H14+لنجان!H14+كاشان!H14+فريدونشهر!H14+فريدن!H14+'شاهين شهر وميمه'!H14+سميرم!H14+دهاقان!H14+خوانسار!H14+'خميني شهر'!H14+چادگان!H14+'تيران وكرون'!H14+برخوار!H14+اردستان!H14+مباركه!H14+گلپايگان!H14+فلاورجان!H14+شهرضا!H14+'خور وبيابانك'!H14+بوئين!H14+'اران وبيد گل'!H14+اصفهان!H14</f>
        <v>50</v>
      </c>
      <c r="I14" s="4">
        <f>نطنز!I14+'نجف اباد'!I14+نايين!I14+لنجان!I14+كاشان!I14+فريدونشهر!I14+فريدن!I14+'شاهين شهر وميمه'!I14+سميرم!I14+دهاقان!I14+خوانسار!I14+'خميني شهر'!I14+چادگان!I14+'تيران وكرون'!I14+برخوار!I14+اردستان!I14+مباركه!I14+گلپايگان!I14+فلاورجان!I14+شهرضا!I14+'خور وبيابانك'!I14+بوئين!I14+'اران وبيد گل'!I14+اصفهان!I14</f>
        <v>3000</v>
      </c>
      <c r="J14" s="4">
        <f>نطنز!J14+'نجف اباد'!J14+نايين!J14+لنجان!J14+كاشان!J14+فريدونشهر!J14+فريدن!J14+'شاهين شهر وميمه'!J14+سميرم!J14+دهاقان!J14+خوانسار!J14+'خميني شهر'!J14+چادگان!J14+'تيران وكرون'!J14+برخوار!J14+اردستان!J14+مباركه!J14+گلپايگان!J14+فلاورجان!J14+شهرضا!J14+'خور وبيابانك'!J14+بوئين!J14+'اران وبيد گل'!J14+اصفهان!J14</f>
        <v>2000</v>
      </c>
      <c r="K14" s="4">
        <f>نطنز!K14+'نجف اباد'!K14+نايين!K14+لنجان!K14+كاشان!K14+فريدونشهر!K14+فريدن!K14+'شاهين شهر وميمه'!K14+سميرم!K14+دهاقان!K14+خوانسار!K14+'خميني شهر'!K14+چادگان!K14+'تيران وكرون'!K14+برخوار!K14+اردستان!K14+مباركه!K14+گلپايگان!K14+فلاورجان!K14+شهرضا!K14+'خور وبيابانك'!K14+بوئين!K14+'اران وبيد گل'!K14+اصفهان!K14</f>
        <v>1000</v>
      </c>
      <c r="L14" s="4">
        <f>نطنز!L14+'نجف اباد'!L14+نايين!L14+لنجان!L14+كاشان!L14+فريدونشهر!L14+فريدن!L14+'شاهين شهر وميمه'!L14+سميرم!L14+دهاقان!L14+خوانسار!L14+'خميني شهر'!L14+چادگان!L14+'تيران وكرون'!L14+برخوار!L14+اردستان!L14+مباركه!L14+گلپايگان!L14+فلاورجان!L14+شهرضا!L14+'خور وبيابانك'!L14+بوئين!L14+'اران وبيد گل'!L14+اصفهان!L14</f>
        <v>7</v>
      </c>
      <c r="M14" s="4">
        <f>نطنز!M14+'نجف اباد'!M14+نايين!M14+لنجان!M14+كاشان!M14+فريدونشهر!M14+فريدن!M14+'شاهين شهر وميمه'!M14+سميرم!M14+دهاقان!M14+خوانسار!M14+'خميني شهر'!M14+چادگان!M14+'تيران وكرون'!M14+برخوار!M14+اردستان!M14+مباركه!M14+گلپايگان!M14+فلاورجان!M14+شهرضا!M14+'خور وبيابانك'!M14+بوئين!M14+'اران وبيد گل'!M14+اصفهان!M14</f>
        <v>7</v>
      </c>
      <c r="N14" s="4">
        <f>نطنز!N14+'نجف اباد'!N14+نايين!N14+لنجان!N14+كاشان!N14+فريدونشهر!N14+فريدن!N14+'شاهين شهر وميمه'!N14+سميرم!N14+دهاقان!N14+خوانسار!N14+'خميني شهر'!N14+چادگان!N14+'تيران وكرون'!N14+برخوار!N14+اردستان!N14+مباركه!N14+گلپايگان!N14+فلاورجان!N14+شهرضا!N14+'خور وبيابانك'!N14+بوئين!N14+'اران وبيد گل'!N14+اصفهان!N14</f>
        <v>0</v>
      </c>
      <c r="O14" s="4">
        <f>نطنز!O14+'نجف اباد'!O14+نايين!O14+لنجان!O14+كاشان!O14+فريدونشهر!O14+فريدن!O14+'شاهين شهر وميمه'!O14+سميرم!O14+دهاقان!O14+خوانسار!O14+'خميني شهر'!O14+چادگان!O14+'تيران وكرون'!O14+برخوار!O14+اردستان!O14+مباركه!O14+گلپايگان!O14+فلاورجان!O14+شهرضا!O14+'خور وبيابانك'!O14+بوئين!O14+'اران وبيد گل'!O14+اصفهان!O14</f>
        <v>50</v>
      </c>
      <c r="P14" s="4">
        <f>نطنز!P14+'نجف اباد'!P14+نايين!P14+لنجان!P14+كاشان!P14+فريدونشهر!P14+فريدن!P14+'شاهين شهر وميمه'!P14+سميرم!P14+دهاقان!P14+خوانسار!P14+'خميني شهر'!P14+چادگان!P14+'تيران وكرون'!P14+برخوار!P14+اردستان!P14+مباركه!P14+گلپايگان!P14+فلاورجان!P14+شهرضا!P14+'خور وبيابانك'!P14+بوئين!P14+'اران وبيد گل'!P14+اصفهان!P14</f>
        <v>0</v>
      </c>
      <c r="Q14" s="4">
        <f>نطنز!Q14+'نجف اباد'!Q14+نايين!Q14+لنجان!Q14+كاشان!Q14+فريدونشهر!Q14+فريدن!Q14+'شاهين شهر وميمه'!Q14+سميرم!Q14+دهاقان!Q14+خوانسار!Q14+'خميني شهر'!Q14+چادگان!Q14+'تيران وكرون'!Q14+برخوار!Q14+اردستان!Q14+مباركه!Q14+گلپايگان!Q14+فلاورجان!Q14+شهرضا!Q14+'خور وبيابانك'!Q14+بوئين!Q14+'اران وبيد گل'!Q14+اصفهان!Q14</f>
        <v>0</v>
      </c>
      <c r="R14" s="4">
        <f>نطنز!R14+'نجف اباد'!R14+نايين!R14+لنجان!R14+كاشان!R14+فريدونشهر!R14+فريدن!R14+'شاهين شهر وميمه'!R14+سميرم!R14+دهاقان!R14+خوانسار!R14+'خميني شهر'!R14+چادگان!R14+'تيران وكرون'!R14+برخوار!R14+اردستان!R14+مباركه!R14+گلپايگان!R14+فلاورجان!R14+شهرضا!R14+'خور وبيابانك'!R14+بوئين!R14+'اران وبيد گل'!R14+اصفهان!R14</f>
        <v>250</v>
      </c>
      <c r="S14" s="4">
        <f>نطنز!S14+'نجف اباد'!S14+نايين!S14+لنجان!S14+كاشان!S14+فريدونشهر!S14+فريدن!S14+'شاهين شهر وميمه'!S14+سميرم!S14+دهاقان!S14+خوانسار!S14+'خميني شهر'!S14+چادگان!S14+'تيران وكرون'!S14+برخوار!S14+اردستان!S14+مباركه!S14+گلپايگان!S14+فلاورجان!S14+شهرضا!S14+'خور وبيابانك'!S14+بوئين!S14+'اران وبيد گل'!S14+اصفهان!S14</f>
        <v>0</v>
      </c>
      <c r="T14" s="4">
        <f>نطنز!T14+'نجف اباد'!T14+نايين!T14+لنجان!T14+كاشان!T14+فريدونشهر!T14+فريدن!T14+'شاهين شهر وميمه'!T14+سميرم!T14+دهاقان!T14+خوانسار!T14+'خميني شهر'!T14+چادگان!T14+'تيران وكرون'!T14+برخوار!T14+اردستان!T14+مباركه!T14+گلپايگان!T14+فلاورجان!T14+شهرضا!T14+'خور وبيابانك'!T14+بوئين!T14+'اران وبيد گل'!T14+اصفهان!T14</f>
        <v>0</v>
      </c>
      <c r="U14" s="4">
        <f>نطنز!U14+'نجف اباد'!U14+نايين!U14+لنجان!U14+كاشان!U14+فريدونشهر!U14+فريدن!U14+'شاهين شهر وميمه'!U14+سميرم!U14+دهاقان!U14+خوانسار!U14+'خميني شهر'!U14+چادگان!U14+'تيران وكرون'!U14+برخوار!U14+اردستان!U14+مباركه!U14+گلپايگان!U14+فلاورجان!U14+شهرضا!U14+'خور وبيابانك'!U14+بوئين!U14+'اران وبيد گل'!U14+اصفهان!U14</f>
        <v>35</v>
      </c>
      <c r="V14" s="4">
        <f>نطنز!V14+'نجف اباد'!V14+نايين!V14+لنجان!V14+كاشان!V14+فريدونشهر!V14+فريدن!V14+'شاهين شهر وميمه'!V14+سميرم!V14+دهاقان!V14+خوانسار!V14+'خميني شهر'!V14+چادگان!V14+'تيران وكرون'!V14+برخوار!V14+اردستان!V14+مباركه!V14+گلپايگان!V14+فلاورجان!V14+شهرضا!V14+'خور وبيابانك'!V14+بوئين!V14+'اران وبيد گل'!V14+اصفهان!V14</f>
        <v>150</v>
      </c>
      <c r="W14" s="4">
        <f>نطنز!W14+'نجف اباد'!W14+نايين!W14+لنجان!W14+كاشان!W14+فريدونشهر!W14+فريدن!W14+'شاهين شهر وميمه'!W14+سميرم!W14+دهاقان!W14+خوانسار!W14+'خميني شهر'!W14+چادگان!W14+'تيران وكرون'!W14+برخوار!W14+اردستان!W14+مباركه!W14+گلپايگان!W14+فلاورجان!W14+شهرضا!W14+'خور وبيابانك'!W14+بوئين!W14+'اران وبيد گل'!W14+اصفهان!W14</f>
        <v>100</v>
      </c>
      <c r="X14" s="4">
        <f>نطنز!X14+'نجف اباد'!X14+نايين!X14+لنجان!X14+كاشان!X14+فريدونشهر!X14+فريدن!X14+'شاهين شهر وميمه'!X14+سميرم!X14+دهاقان!X14+خوانسار!X14+'خميني شهر'!X14+چادگان!X14+'تيران وكرون'!X14+برخوار!X14+اردستان!X14+مباركه!X14+گلپايگان!X14+فلاورجان!X14+شهرضا!X14+'خور وبيابانك'!X14+بوئين!X14+'اران وبيد گل'!X14+اصفهان!X14</f>
        <v>0</v>
      </c>
      <c r="Y14" s="4">
        <f>نطنز!Y14+'نجف اباد'!Y14+نايين!Y14+لنجان!Y14+كاشان!Y14+فريدونشهر!Y14+فريدن!Y14+'شاهين شهر وميمه'!Y14+سميرم!Y14+دهاقان!Y14+خوانسار!Y14+'خميني شهر'!Y14+چادگان!Y14+'تيران وكرون'!Y14+برخوار!Y14+اردستان!Y14+مباركه!Y14+گلپايگان!Y14+فلاورجان!Y14+شهرضا!Y14+'خور وبيابانك'!Y14+بوئين!Y14+'اران وبيد گل'!Y14+اصفهان!Y14</f>
        <v>0</v>
      </c>
      <c r="Z14" s="4">
        <f>نطنز!Z14+'نجف اباد'!Z14+نايين!Z14+لنجان!Z14+كاشان!Z14+فريدونشهر!Z14+فريدن!Z14+'شاهين شهر وميمه'!Z14+سميرم!Z14+دهاقان!Z14+خوانسار!Z14+'خميني شهر'!Z14+چادگان!Z14+'تيران وكرون'!Z14+برخوار!Z14+اردستان!Z14+مباركه!Z14+گلپايگان!Z14+فلاورجان!Z14+شهرضا!Z14+'خور وبيابانك'!Z14+بوئين!Z14+'اران وبيد گل'!Z14+اصفهان!Z14</f>
        <v>0</v>
      </c>
      <c r="AA14" s="4">
        <f>نطنز!AA14+'نجف اباد'!AA14+نايين!AA14+لنجان!AA14+كاشان!AA14+فريدونشهر!AA14+فريدن!AA14+'شاهين شهر وميمه'!AA14+سميرم!AA14+دهاقان!AA14+خوانسار!AA14+'خميني شهر'!AA14+چادگان!AA14+'تيران وكرون'!AA14+برخوار!AA14+اردستان!AA14+مباركه!AA14+گلپايگان!AA14+فلاورجان!AA14+شهرضا!AA14+'خور وبيابانك'!AA14+بوئين!AA14+'اران وبيد گل'!AA14+اصفهان!AA14</f>
        <v>0</v>
      </c>
    </row>
    <row r="15" spans="1:27" ht="15">
      <c r="A15" s="3"/>
      <c r="B15" s="3" t="s">
        <v>37</v>
      </c>
      <c r="C15" s="13">
        <f>SUM(C6:C14)</f>
        <v>2455.5200999999997</v>
      </c>
      <c r="D15" s="13">
        <f t="shared" ref="D15:AA15" si="0">SUM(D6:D14)</f>
        <v>17864</v>
      </c>
      <c r="E15" s="13">
        <f t="shared" si="0"/>
        <v>35385</v>
      </c>
      <c r="F15" s="13">
        <f t="shared" si="0"/>
        <v>21053</v>
      </c>
      <c r="G15" s="13">
        <f t="shared" si="0"/>
        <v>75499</v>
      </c>
      <c r="H15" s="13">
        <f t="shared" si="0"/>
        <v>2063</v>
      </c>
      <c r="I15" s="13">
        <f t="shared" si="0"/>
        <v>618336</v>
      </c>
      <c r="J15" s="13">
        <f t="shared" si="0"/>
        <v>667635</v>
      </c>
      <c r="K15" s="13">
        <f t="shared" si="0"/>
        <v>439750</v>
      </c>
      <c r="L15" s="13">
        <f t="shared" si="0"/>
        <v>1808</v>
      </c>
      <c r="M15" s="13">
        <f t="shared" si="0"/>
        <v>1821</v>
      </c>
      <c r="N15" s="13">
        <f t="shared" si="0"/>
        <v>2973</v>
      </c>
      <c r="O15" s="13">
        <f>SUM(O6:O14)</f>
        <v>49844</v>
      </c>
      <c r="P15" s="13">
        <f t="shared" ref="P15:W15" si="1">SUM(P6:P14)</f>
        <v>37426</v>
      </c>
      <c r="Q15" s="13">
        <f t="shared" si="1"/>
        <v>2895</v>
      </c>
      <c r="R15" s="13">
        <f t="shared" si="1"/>
        <v>16251</v>
      </c>
      <c r="S15" s="13">
        <f t="shared" si="1"/>
        <v>9422</v>
      </c>
      <c r="T15" s="13">
        <f t="shared" si="1"/>
        <v>0</v>
      </c>
      <c r="U15" s="13">
        <f t="shared" si="1"/>
        <v>6919</v>
      </c>
      <c r="V15" s="13">
        <f t="shared" si="1"/>
        <v>48019</v>
      </c>
      <c r="W15" s="13">
        <f t="shared" si="1"/>
        <v>31941</v>
      </c>
      <c r="X15" s="13">
        <f t="shared" si="0"/>
        <v>1822</v>
      </c>
      <c r="Y15" s="13">
        <f t="shared" si="0"/>
        <v>27</v>
      </c>
      <c r="Z15" s="13">
        <f t="shared" si="0"/>
        <v>29198.1</v>
      </c>
      <c r="AA15" s="13">
        <f t="shared" si="0"/>
        <v>307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73.630022413581557</v>
      </c>
      <c r="M16" s="19">
        <f>M15/C15*100</f>
        <v>74.159441822528777</v>
      </c>
      <c r="N16" s="19"/>
      <c r="O16" s="18">
        <f>O15/G15*100</f>
        <v>66.019417475728162</v>
      </c>
      <c r="P16" s="18">
        <f>(P15+Q15+R15)/G15*100</f>
        <v>74.930793785348143</v>
      </c>
      <c r="Q16" s="18"/>
      <c r="R16" s="18"/>
      <c r="S16" s="18">
        <f>(S15+T15+U15)/G15*100</f>
        <v>21.64399528470576</v>
      </c>
      <c r="T16" s="18"/>
      <c r="U16" s="18"/>
      <c r="V16" s="18">
        <f>V15/G15*100</f>
        <v>63.602166916118094</v>
      </c>
      <c r="W16" s="18">
        <f>W15/G15*100</f>
        <v>42.306520616167106</v>
      </c>
      <c r="X16" s="9">
        <f>X15/G15*100</f>
        <v>2.4132769970463186</v>
      </c>
      <c r="Y16" s="9">
        <f>Y15/G15*100</f>
        <v>3.5762063073683091E-2</v>
      </c>
      <c r="Z16" s="9">
        <f>Z15/G15*100</f>
        <v>38.673492364137275</v>
      </c>
      <c r="AA16" s="9">
        <f>AA15/G15*100</f>
        <v>0.40662790235632257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53.700578815613454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S24"/>
  <sheetViews>
    <sheetView rightToLeft="1" workbookViewId="0">
      <selection activeCell="A6" sqref="A1:AI1048576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88671875" bestFit="1" customWidth="1"/>
    <col min="5" max="5" width="4.21875" bestFit="1" customWidth="1"/>
    <col min="6" max="6" width="3.88671875" bestFit="1" customWidth="1"/>
    <col min="7" max="7" width="5.109375" bestFit="1" customWidth="1"/>
    <col min="8" max="8" width="9.77734375" customWidth="1"/>
    <col min="9" max="9" width="4.77734375" customWidth="1"/>
    <col min="10" max="10" width="4.44140625" customWidth="1"/>
    <col min="11" max="11" width="4.88671875" customWidth="1"/>
    <col min="12" max="12" width="5" customWidth="1"/>
    <col min="13" max="13" width="4.88671875" customWidth="1"/>
    <col min="14" max="14" width="4.6640625" customWidth="1"/>
    <col min="15" max="15" width="5.77734375" customWidth="1"/>
    <col min="16" max="16" width="7.77734375" customWidth="1"/>
    <col min="17" max="17" width="4.77734375" customWidth="1"/>
    <col min="18" max="18" width="5.44140625" customWidth="1"/>
    <col min="19" max="19" width="8.6640625" customWidth="1"/>
    <col min="20" max="20" width="5.21875" customWidth="1"/>
    <col min="21" max="21" width="4" customWidth="1"/>
    <col min="22" max="22" width="4.6640625" customWidth="1"/>
    <col min="23" max="23" width="4.88671875" customWidth="1"/>
    <col min="24" max="24" width="5.5546875" customWidth="1"/>
    <col min="25" max="25" width="5.88671875" customWidth="1"/>
    <col min="26" max="26" width="5" customWidth="1"/>
    <col min="27" max="27" width="4" customWidth="1"/>
    <col min="28" max="28" width="6.33203125" customWidth="1"/>
    <col min="29" max="29" width="7.6640625" customWidth="1"/>
    <col min="30" max="30" width="6.6640625" customWidth="1"/>
    <col min="31" max="31" width="11" customWidth="1"/>
    <col min="32" max="32" width="7.33203125" customWidth="1"/>
    <col min="33" max="33" width="7.77734375" customWidth="1"/>
    <col min="34" max="34" width="4.21875" bestFit="1" customWidth="1"/>
    <col min="35" max="35" width="4.21875" customWidth="1"/>
    <col min="36" max="36" width="4.21875" bestFit="1" customWidth="1"/>
    <col min="37" max="37" width="4.21875" customWidth="1"/>
    <col min="38" max="38" width="6.21875" bestFit="1" customWidth="1"/>
    <col min="39" max="39" width="6.21875" customWidth="1"/>
    <col min="40" max="40" width="7.44140625" bestFit="1" customWidth="1"/>
    <col min="41" max="41" width="7.44140625" customWidth="1"/>
    <col min="42" max="42" width="7.88671875" bestFit="1" customWidth="1"/>
    <col min="43" max="43" width="7.88671875" customWidth="1"/>
    <col min="44" max="44" width="4.21875" bestFit="1" customWidth="1"/>
  </cols>
  <sheetData>
    <row r="1" spans="1:45" ht="21">
      <c r="A1" s="97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9"/>
    </row>
    <row r="2" spans="1:45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1"/>
    </row>
    <row r="3" spans="1:45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96"/>
      <c r="O3" s="73"/>
      <c r="P3" s="73"/>
      <c r="Q3" s="96" t="s">
        <v>6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73"/>
      <c r="AR3" s="73" t="s">
        <v>7</v>
      </c>
    </row>
    <row r="4" spans="1:45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73"/>
      <c r="N4" s="96" t="s">
        <v>11</v>
      </c>
      <c r="O4" s="74"/>
      <c r="P4" s="113" t="s">
        <v>45</v>
      </c>
      <c r="Q4" s="96" t="s">
        <v>12</v>
      </c>
      <c r="R4" s="76"/>
      <c r="S4" s="109" t="s">
        <v>13</v>
      </c>
      <c r="T4" s="110"/>
      <c r="U4" s="110"/>
      <c r="V4" s="110"/>
      <c r="W4" s="111"/>
      <c r="X4" s="70"/>
      <c r="Y4" s="109" t="s">
        <v>14</v>
      </c>
      <c r="Z4" s="110"/>
      <c r="AA4" s="110"/>
      <c r="AB4" s="110"/>
      <c r="AC4" s="111"/>
      <c r="AD4" s="71"/>
      <c r="AE4" s="78"/>
      <c r="AF4" s="78"/>
      <c r="AG4" s="78"/>
      <c r="AH4" s="96" t="s">
        <v>15</v>
      </c>
      <c r="AI4" s="96"/>
      <c r="AJ4" s="96"/>
      <c r="AK4" s="73"/>
      <c r="AL4" s="96" t="s">
        <v>16</v>
      </c>
      <c r="AM4" s="73"/>
      <c r="AN4" s="96" t="s">
        <v>17</v>
      </c>
      <c r="AO4" s="73"/>
      <c r="AP4" s="96" t="s">
        <v>18</v>
      </c>
      <c r="AQ4" s="73"/>
      <c r="AR4" s="96" t="s">
        <v>19</v>
      </c>
    </row>
    <row r="5" spans="1:45" ht="15">
      <c r="A5" s="102"/>
      <c r="B5" s="102"/>
      <c r="C5" s="96"/>
      <c r="D5" s="73" t="s">
        <v>20</v>
      </c>
      <c r="E5" s="73" t="s">
        <v>21</v>
      </c>
      <c r="F5" s="73" t="s">
        <v>22</v>
      </c>
      <c r="G5" s="2" t="s">
        <v>23</v>
      </c>
      <c r="H5" s="115"/>
      <c r="I5" s="73" t="s">
        <v>20</v>
      </c>
      <c r="J5" s="73" t="s">
        <v>21</v>
      </c>
      <c r="K5" s="73" t="s">
        <v>22</v>
      </c>
      <c r="L5" s="96"/>
      <c r="M5" s="73"/>
      <c r="N5" s="96"/>
      <c r="O5" s="75"/>
      <c r="P5" s="115"/>
      <c r="Q5" s="96"/>
      <c r="R5" s="73"/>
      <c r="S5" s="73" t="s">
        <v>38</v>
      </c>
      <c r="T5" s="73"/>
      <c r="U5" s="73" t="s">
        <v>24</v>
      </c>
      <c r="V5" s="73"/>
      <c r="W5" s="73" t="s">
        <v>25</v>
      </c>
      <c r="X5" s="73"/>
      <c r="Y5" s="73" t="s">
        <v>38</v>
      </c>
      <c r="Z5" s="73"/>
      <c r="AA5" s="73" t="s">
        <v>24</v>
      </c>
      <c r="AB5" s="73"/>
      <c r="AC5" s="73" t="s">
        <v>25</v>
      </c>
      <c r="AD5" s="73"/>
      <c r="AE5" s="138" t="s">
        <v>57</v>
      </c>
      <c r="AF5" s="139"/>
      <c r="AG5" s="140"/>
      <c r="AH5" s="73" t="s">
        <v>26</v>
      </c>
      <c r="AI5" s="73"/>
      <c r="AJ5" s="73" t="s">
        <v>27</v>
      </c>
      <c r="AK5" s="73"/>
      <c r="AL5" s="96"/>
      <c r="AM5" s="73"/>
      <c r="AN5" s="96"/>
      <c r="AO5" s="73"/>
      <c r="AP5" s="96"/>
      <c r="AQ5" s="73"/>
      <c r="AR5" s="96"/>
    </row>
    <row r="6" spans="1:45" ht="16.8">
      <c r="A6" s="5">
        <v>1</v>
      </c>
      <c r="B6" s="3" t="s">
        <v>28</v>
      </c>
      <c r="C6" s="4">
        <f>نطنز!C6+'نجف اباد'!C6+نايين!C6+لنجان!C6+كاشان!C6+فريدونشهر!C6+فريدن!C6+'شاهين شهر وميمه'!C6+سميرم!C6+دهاقان!C6+خوانسار!C6+'خميني شهر'!C6+چادگان!C6+'تيران وكرون'!C6+اردستان!C6+مباركه!C6+گلپايگان!C6+فلاورجان!C6+شهرضا!C6+'خور وبيابانك'!C6+بوئين!C6+'اران وبيد گل'!C6+اصفهان!C6+برخوار!C6</f>
        <v>114.01010000000001</v>
      </c>
      <c r="D6" s="4">
        <f>نطنز!D6+'نجف اباد'!D6+نايين!D6+لنجان!D6+كاشان!D6+فريدونشهر!D6+فريدن!D6+'شاهين شهر وميمه'!D6+سميرم!D6+دهاقان!D6+خوانسار!D6+'خميني شهر'!D6+چادگان!D6+'تيران وكرون'!D6+اردستان!D6+مباركه!D6+گلپايگان!D6+فلاورجان!D6+شهرضا!D6+'خور وبيابانك'!D6+بوئين!D6+'اران وبيد گل'!D6+اصفهان!D6+برخوار!D6</f>
        <v>4784</v>
      </c>
      <c r="E6" s="4">
        <f>نطنز!E6+'نجف اباد'!E6+نايين!E6+لنجان!E6+كاشان!E6+فريدونشهر!E6+فريدن!E6+'شاهين شهر وميمه'!E6+سميرم!E6+دهاقان!E6+خوانسار!E6+'خميني شهر'!E6+چادگان!E6+'تيران وكرون'!E6+اردستان!E6+مباركه!E6+گلپايگان!E6+فلاورجان!E6+شهرضا!E6+'خور وبيابانك'!E6+بوئين!E6+'اران وبيد گل'!E6+اصفهان!E6+برخوار!E6</f>
        <v>13720</v>
      </c>
      <c r="F6" s="4">
        <f>نطنز!F6+'نجف اباد'!F6+نايين!F6+لنجان!F6+كاشان!F6+فريدونشهر!F6+فريدن!F6+'شاهين شهر وميمه'!F6+سميرم!F6+دهاقان!F6+خوانسار!F6+'خميني شهر'!F6+چادگان!F6+'تيران وكرون'!F6+اردستان!F6+مباركه!F6+گلپايگان!F6+فلاورجان!F6+شهرضا!F6+'خور وبيابانك'!F6+بوئين!F6+'اران وبيد گل'!F6+اصفهان!F6+برخوار!F6</f>
        <v>5925</v>
      </c>
      <c r="G6" s="4">
        <f>نطنز!G6+'نجف اباد'!G6+نايين!G6+لنجان!G6+كاشان!G6+فريدونشهر!G6+فريدن!G6+'شاهين شهر وميمه'!G6+سميرم!G6+دهاقان!G6+خوانسار!G6+'خميني شهر'!G6+چادگان!G6+'تيران وكرون'!G6+اردستان!G6+مباركه!G6+گلپايگان!G6+فلاورجان!G6+شهرضا!G6+'خور وبيابانك'!G6+بوئين!G6+'اران وبيد گل'!G6+اصفهان!G6+برخوار!G6</f>
        <v>24452</v>
      </c>
      <c r="H6" s="4">
        <f>نطنز!H6+'نجف اباد'!H6+نايين!H6+لنجان!H6+كاشان!H6+فريدونشهر!H6+فريدن!H6+'شاهين شهر وميمه'!H6+سميرم!H6+دهاقان!H6+خوانسار!H6+'خميني شهر'!H6+چادگان!H6+'تيران وكرون'!H6+اردستان!H6+مباركه!H6+گلپايگان!H6+فلاورجان!H6+شهرضا!H6+'خور وبيابانك'!H6+بوئين!H6+'اران وبيد گل'!H6+اصفهان!H6+برخوار!H6</f>
        <v>208</v>
      </c>
      <c r="I6" s="4">
        <f>نطنز!I6+'نجف اباد'!I6+نايين!I6+لنجان!I6+كاشان!I6+فريدونشهر!I6+فريدن!I6+'شاهين شهر وميمه'!I6+سميرم!I6+دهاقان!I6+خوانسار!I6+'خميني شهر'!I6+چادگان!I6+'تيران وكرون'!I6+اردستان!I6+مباركه!I6+گلپايگان!I6+فلاورجان!I6+شهرضا!I6+'خور وبيابانك'!I6+بوئين!I6+'اران وبيد گل'!I6+اصفهان!I6+برخوار!I6</f>
        <v>204650</v>
      </c>
      <c r="J6" s="4">
        <f>نطنز!J6+'نجف اباد'!J6+نايين!J6+لنجان!J6+كاشان!J6+فريدونشهر!J6+فريدن!J6+'شاهين شهر وميمه'!J6+سميرم!J6+دهاقان!J6+خوانسار!J6+'خميني شهر'!J6+چادگان!J6+'تيران وكرون'!J6+اردستان!J6+مباركه!J6+گلپايگان!J6+فلاورجان!J6+شهرضا!J6+'خور وبيابانك'!J6+بوئين!J6+'اران وبيد گل'!J6+اصفهان!J6+برخوار!J6</f>
        <v>176092</v>
      </c>
      <c r="K6" s="4">
        <f>نطنز!K6+'نجف اباد'!K6+نايين!K6+لنجان!K6+كاشان!K6+فريدونشهر!K6+فريدن!K6+'شاهين شهر وميمه'!K6+سميرم!K6+دهاقان!K6+خوانسار!K6+'خميني شهر'!K6+چادگان!K6+'تيران وكرون'!K6+اردستان!K6+مباركه!K6+گلپايگان!K6+فلاورجان!K6+شهرضا!K6+'خور وبيابانك'!K6+بوئين!K6+'اران وبيد گل'!K6+اصفهان!K6+برخوار!K6</f>
        <v>114967</v>
      </c>
      <c r="L6" s="4">
        <v>103</v>
      </c>
      <c r="M6" s="4">
        <f>L6/C6*100</f>
        <v>90.342873131415544</v>
      </c>
      <c r="N6" s="4">
        <v>100</v>
      </c>
      <c r="O6" s="4">
        <f>N6/C6*100</f>
        <v>87.711527312053931</v>
      </c>
      <c r="P6" s="4">
        <v>101</v>
      </c>
      <c r="Q6" s="4">
        <v>17586</v>
      </c>
      <c r="R6" s="4">
        <f>Q6/G6*100</f>
        <v>71.920497300834285</v>
      </c>
      <c r="S6" s="4">
        <v>17757</v>
      </c>
      <c r="T6" s="4">
        <f>S6/G6*100</f>
        <v>72.619826599051208</v>
      </c>
      <c r="U6" s="4">
        <v>179</v>
      </c>
      <c r="V6" s="4">
        <f>U6/G6*100</f>
        <v>0.73204645836741378</v>
      </c>
      <c r="W6" s="4">
        <v>5669</v>
      </c>
      <c r="X6" s="4">
        <f>W6/G6*100</f>
        <v>23.18419761164731</v>
      </c>
      <c r="Y6" s="4">
        <v>3471</v>
      </c>
      <c r="Z6" s="4">
        <f>Y6/G6*100</f>
        <v>14.195157860297728</v>
      </c>
      <c r="AA6" s="4">
        <v>0</v>
      </c>
      <c r="AB6" s="4">
        <f>AA6/G6*100</f>
        <v>0</v>
      </c>
      <c r="AC6" s="4">
        <v>983</v>
      </c>
      <c r="AD6" s="4">
        <f>AC6/G6*100</f>
        <v>4.0201210534925567</v>
      </c>
      <c r="AE6" s="4">
        <f>(Z6+T6)/2</f>
        <v>43.407492229674467</v>
      </c>
      <c r="AF6" s="4">
        <f>(AB6+V6)/2</f>
        <v>0.36602322918370689</v>
      </c>
      <c r="AG6" s="4">
        <f>(AD6+X6)/2</f>
        <v>13.602159332569933</v>
      </c>
      <c r="AH6" s="4">
        <v>20001</v>
      </c>
      <c r="AI6" s="4">
        <f>AH6/G6*100</f>
        <v>81.796990021266154</v>
      </c>
      <c r="AJ6" s="4">
        <v>12966</v>
      </c>
      <c r="AK6" s="4">
        <f>AJ6/G6*100</f>
        <v>53.026337313921154</v>
      </c>
      <c r="AL6" s="4">
        <v>1070</v>
      </c>
      <c r="AM6" s="4">
        <f>AL6/G6*100</f>
        <v>4.3759201701292323</v>
      </c>
      <c r="AN6" s="4">
        <v>10</v>
      </c>
      <c r="AO6" s="4">
        <f>AN6/G6*100</f>
        <v>4.089645018812367E-2</v>
      </c>
      <c r="AP6" s="4">
        <v>15285.1</v>
      </c>
      <c r="AQ6" s="4">
        <f>AP6/G6*100</f>
        <v>62.510633077048915</v>
      </c>
      <c r="AR6" s="4">
        <v>0</v>
      </c>
      <c r="AS6" s="79">
        <f t="shared" ref="AS6:AS14" si="0">AR6/G6*100</f>
        <v>0</v>
      </c>
    </row>
    <row r="7" spans="1:45" ht="16.8">
      <c r="A7" s="5">
        <v>2</v>
      </c>
      <c r="B7" s="3" t="s">
        <v>29</v>
      </c>
      <c r="C7" s="4">
        <f>نطنز!C7+'نجف اباد'!C7+نايين!C7+لنجان!C7+كاشان!C7+فريدونشهر!C7+فريدن!C7+'شاهين شهر وميمه'!C7+سميرم!C7+دهاقان!C7+خوانسار!C7+'خميني شهر'!C7+چادگان!C7+'تيران وكرون'!C7+اردستان!C7+مباركه!C7+گلپايگان!C7+فلاورجان!C7+شهرضا!C7+'خور وبيابانك'!C7+بوئين!C7+'اران وبيد گل'!C7+اصفهان!C7+برخوار!C7</f>
        <v>212</v>
      </c>
      <c r="D7" s="4">
        <f>نطنز!D7+'نجف اباد'!D7+نايين!D7+لنجان!D7+كاشان!D7+فريدونشهر!D7+فريدن!D7+'شاهين شهر وميمه'!D7+سميرم!D7+دهاقان!D7+خوانسار!D7+'خميني شهر'!D7+چادگان!D7+'تيران وكرون'!D7+اردستان!D7+مباركه!D7+گلپايگان!D7+فلاورجان!D7+شهرضا!D7+'خور وبيابانك'!D7+بوئين!D7+'اران وبيد گل'!D7+اصفهان!D7+برخوار!D7</f>
        <v>987</v>
      </c>
      <c r="E7" s="4">
        <f>نطنز!E7+'نجف اباد'!E7+نايين!E7+لنجان!E7+كاشان!E7+فريدونشهر!E7+فريدن!E7+'شاهين شهر وميمه'!E7+سميرم!E7+دهاقان!E7+خوانسار!E7+'خميني شهر'!E7+چادگان!E7+'تيران وكرون'!E7+اردستان!E7+مباركه!E7+گلپايگان!E7+فلاورجان!E7+شهرضا!E7+'خور وبيابانك'!E7+بوئين!E7+'اران وبيد گل'!E7+اصفهان!E7+برخوار!E7</f>
        <v>3389</v>
      </c>
      <c r="F7" s="4">
        <f>نطنز!F7+'نجف اباد'!F7+نايين!F7+لنجان!F7+كاشان!F7+فريدونشهر!F7+فريدن!F7+'شاهين شهر وميمه'!F7+سميرم!F7+دهاقان!F7+خوانسار!F7+'خميني شهر'!F7+چادگان!F7+'تيران وكرون'!F7+اردستان!F7+مباركه!F7+گلپايگان!F7+فلاورجان!F7+شهرضا!F7+'خور وبيابانك'!F7+بوئين!F7+'اران وبيد گل'!F7+اصفهان!F7+برخوار!F7</f>
        <v>2786</v>
      </c>
      <c r="G7" s="4">
        <f>نطنز!G7+'نجف اباد'!G7+نايين!G7+لنجان!G7+كاشان!G7+فريدونشهر!G7+فريدن!G7+'شاهين شهر وميمه'!G7+سميرم!G7+دهاقان!G7+خوانسار!G7+'خميني شهر'!G7+چادگان!G7+'تيران وكرون'!G7+اردستان!G7+مباركه!G7+گلپايگان!G7+فلاورجان!G7+شهرضا!G7+'خور وبيابانك'!G7+بوئين!G7+'اران وبيد گل'!G7+اصفهان!G7+برخوار!G7</f>
        <v>7182</v>
      </c>
      <c r="H7" s="4">
        <f>نطنز!H7+'نجف اباد'!H7+نايين!H7+لنجان!H7+كاشان!H7+فريدونشهر!H7+فريدن!H7+'شاهين شهر وميمه'!H7+سميرم!H7+دهاقان!H7+خوانسار!H7+'خميني شهر'!H7+چادگان!H7+'تيران وكرون'!H7+اردستان!H7+مباركه!H7+گلپايگان!H7+فلاورجان!H7+شهرضا!H7+'خور وبيابانك'!H7+بوئين!H7+'اران وبيد گل'!H7+اصفهان!H7+برخوار!H7</f>
        <v>401</v>
      </c>
      <c r="I7" s="4">
        <f>نطنز!I7+'نجف اباد'!I7+نايين!I7+لنجان!I7+كاشان!I7+فريدونشهر!I7+فريدن!I7+'شاهين شهر وميمه'!I7+سميرم!I7+دهاقان!I7+خوانسار!I7+'خميني شهر'!I7+چادگان!I7+'تيران وكرون'!I7+اردستان!I7+مباركه!I7+گلپايگان!I7+فلاورجان!I7+شهرضا!I7+'خور وبيابانك'!I7+بوئين!I7+'اران وبيد گل'!I7+اصفهان!I7+برخوار!I7</f>
        <v>105000</v>
      </c>
      <c r="J7" s="4">
        <f>نطنز!J7+'نجف اباد'!J7+نايين!J7+لنجان!J7+كاشان!J7+فريدونشهر!J7+فريدن!J7+'شاهين شهر وميمه'!J7+سميرم!J7+دهاقان!J7+خوانسار!J7+'خميني شهر'!J7+چادگان!J7+'تيران وكرون'!J7+اردستان!J7+مباركه!J7+گلپايگان!J7+فلاورجان!J7+شهرضا!J7+'خور وبيابانك'!J7+بوئين!J7+'اران وبيد گل'!J7+اصفهان!J7+برخوار!J7</f>
        <v>140100</v>
      </c>
      <c r="K7" s="4">
        <f>نطنز!K7+'نجف اباد'!K7+نايين!K7+لنجان!K7+كاشان!K7+فريدونشهر!K7+فريدن!K7+'شاهين شهر وميمه'!K7+سميرم!K7+دهاقان!K7+خوانسار!K7+'خميني شهر'!K7+چادگان!K7+'تيران وكرون'!K7+اردستان!K7+مباركه!K7+گلپايگان!K7+فلاورجان!K7+شهرضا!K7+'خور وبيابانك'!K7+بوئين!K7+'اران وبيد گل'!K7+اصفهان!K7+برخوار!K7</f>
        <v>102800</v>
      </c>
      <c r="L7" s="4">
        <v>184</v>
      </c>
      <c r="M7" s="4">
        <f t="shared" ref="M7:M14" si="1">L7/C7*100</f>
        <v>86.79245283018868</v>
      </c>
      <c r="N7" s="4">
        <v>173</v>
      </c>
      <c r="O7" s="4">
        <f t="shared" ref="O7:O14" si="2">N7/C7*100</f>
        <v>81.603773584905653</v>
      </c>
      <c r="P7" s="4">
        <v>33</v>
      </c>
      <c r="Q7" s="4">
        <v>4400</v>
      </c>
      <c r="R7" s="4">
        <f t="shared" ref="R7:R14" si="3">Q7/G7*100</f>
        <v>61.264271790587578</v>
      </c>
      <c r="S7" s="4">
        <v>3574</v>
      </c>
      <c r="T7" s="4">
        <f t="shared" ref="T7:T14" si="4">S7/G7*100</f>
        <v>49.763297131718183</v>
      </c>
      <c r="U7" s="4">
        <v>0</v>
      </c>
      <c r="V7" s="4">
        <f t="shared" ref="V7:V14" si="5">U7/G7*100</f>
        <v>0</v>
      </c>
      <c r="W7" s="4">
        <v>1739</v>
      </c>
      <c r="X7" s="4">
        <f t="shared" ref="X7:X14" si="6">W7/G7*100</f>
        <v>24.213311055416316</v>
      </c>
      <c r="Y7" s="4">
        <v>713</v>
      </c>
      <c r="Z7" s="4">
        <f t="shared" ref="Z7:Z14" si="7">Y7/G7*100</f>
        <v>9.9275967697020331</v>
      </c>
      <c r="AA7" s="4">
        <v>0</v>
      </c>
      <c r="AB7" s="4">
        <f t="shared" ref="AB7:AB14" si="8">AA7/G7*100</f>
        <v>0</v>
      </c>
      <c r="AC7" s="4">
        <v>836</v>
      </c>
      <c r="AD7" s="4">
        <f t="shared" ref="AD7:AD14" si="9">AC7/G7*100</f>
        <v>11.640211640211639</v>
      </c>
      <c r="AE7" s="4">
        <f t="shared" ref="AE7:AE14" si="10">(Z7+T7)/2</f>
        <v>29.845446950710109</v>
      </c>
      <c r="AF7" s="4">
        <f t="shared" ref="AF7:AF14" si="11">(AB7+V7)/2</f>
        <v>0</v>
      </c>
      <c r="AG7" s="4">
        <f t="shared" ref="AG7:AG14" si="12">(AD7+X7)/2</f>
        <v>17.926761347813979</v>
      </c>
      <c r="AH7" s="4">
        <v>2802</v>
      </c>
      <c r="AI7" s="4">
        <f t="shared" ref="AI7:AI14" si="13">AH7/G7*100</f>
        <v>39.014202172096908</v>
      </c>
      <c r="AJ7" s="4">
        <v>2295</v>
      </c>
      <c r="AK7" s="4">
        <f t="shared" ref="AK7:AK14" si="14">AJ7/G7*100</f>
        <v>31.954887218045116</v>
      </c>
      <c r="AL7" s="4">
        <v>210</v>
      </c>
      <c r="AM7" s="4">
        <f t="shared" ref="AM7:AM14" si="15">AL7/G7*100</f>
        <v>2.9239766081871341</v>
      </c>
      <c r="AN7" s="4">
        <v>0</v>
      </c>
      <c r="AO7" s="4">
        <f t="shared" ref="AO7:AO14" si="16">AN7/G7*100</f>
        <v>0</v>
      </c>
      <c r="AP7" s="4">
        <v>705</v>
      </c>
      <c r="AQ7" s="4">
        <f t="shared" ref="AQ7:AQ14" si="17">AP7/G7*100</f>
        <v>9.8162071846282366</v>
      </c>
      <c r="AR7" s="4">
        <v>0</v>
      </c>
      <c r="AS7" s="79">
        <f t="shared" si="0"/>
        <v>0</v>
      </c>
    </row>
    <row r="8" spans="1:45" ht="16.8">
      <c r="A8" s="5">
        <v>3</v>
      </c>
      <c r="B8" s="3" t="s">
        <v>30</v>
      </c>
      <c r="C8" s="4">
        <f>نطنز!C8+'نجف اباد'!C8+نايين!C8+لنجان!C8+كاشان!C8+فريدونشهر!C8+فريدن!C8+'شاهين شهر وميمه'!C8+سميرم!C8+دهاقان!C8+خوانسار!C8+'خميني شهر'!C8+چادگان!C8+'تيران وكرون'!C8+اردستان!C8+مباركه!C8+گلپايگان!C8+فلاورجان!C8+شهرضا!C8+'خور وبيابانك'!C8+بوئين!C8+'اران وبيد گل'!C8+اصفهان!C8+برخوار!C8</f>
        <v>279</v>
      </c>
      <c r="D8" s="4">
        <f>نطنز!D8+'نجف اباد'!D8+نايين!D8+لنجان!D8+كاشان!D8+فريدونشهر!D8+فريدن!D8+'شاهين شهر وميمه'!D8+سميرم!D8+دهاقان!D8+خوانسار!D8+'خميني شهر'!D8+چادگان!D8+'تيران وكرون'!D8+اردستان!D8+مباركه!D8+گلپايگان!D8+فلاورجان!D8+شهرضا!D8+'خور وبيابانك'!D8+بوئين!D8+'اران وبيد گل'!D8+اصفهان!D8+برخوار!D8</f>
        <v>1602</v>
      </c>
      <c r="E8" s="4">
        <f>نطنز!E8+'نجف اباد'!E8+نايين!E8+لنجان!E8+كاشان!E8+فريدونشهر!E8+فريدن!E8+'شاهين شهر وميمه'!E8+سميرم!E8+دهاقان!E8+خوانسار!E8+'خميني شهر'!E8+چادگان!E8+'تيران وكرون'!E8+اردستان!E8+مباركه!E8+گلپايگان!E8+فلاورجان!E8+شهرضا!E8+'خور وبيابانك'!E8+بوئين!E8+'اران وبيد گل'!E8+اصفهان!E8+برخوار!E8</f>
        <v>4936</v>
      </c>
      <c r="F8" s="4">
        <f>نطنز!F8+'نجف اباد'!F8+نايين!F8+لنجان!F8+كاشان!F8+فريدونشهر!F8+فريدن!F8+'شاهين شهر وميمه'!F8+سميرم!F8+دهاقان!F8+خوانسار!F8+'خميني شهر'!F8+چادگان!F8+'تيران وكرون'!F8+اردستان!F8+مباركه!F8+گلپايگان!F8+فلاورجان!F8+شهرضا!F8+'خور وبيابانك'!F8+بوئين!F8+'اران وبيد گل'!F8+اصفهان!F8+برخوار!F8</f>
        <v>2374</v>
      </c>
      <c r="G8" s="4">
        <f>نطنز!G8+'نجف اباد'!G8+نايين!G8+لنجان!G8+كاشان!G8+فريدونشهر!G8+فريدن!G8+'شاهين شهر وميمه'!G8+سميرم!G8+دهاقان!G8+خوانسار!G8+'خميني شهر'!G8+چادگان!G8+'تيران وكرون'!G8+اردستان!G8+مباركه!G8+گلپايگان!G8+فلاورجان!G8+شهرضا!G8+'خور وبيابانك'!G8+بوئين!G8+'اران وبيد گل'!G8+اصفهان!G8+برخوار!G8</f>
        <v>8949</v>
      </c>
      <c r="H8" s="4">
        <f>نطنز!H8+'نجف اباد'!H8+نايين!H8+لنجان!H8+كاشان!H8+فريدونشهر!H8+فريدن!H8+'شاهين شهر وميمه'!H8+سميرم!H8+دهاقان!H8+خوانسار!H8+'خميني شهر'!H8+چادگان!H8+'تيران وكرون'!H8+اردستان!H8+مباركه!H8+گلپايگان!H8+فلاورجان!H8+شهرضا!H8+'خور وبيابانك'!H8+بوئين!H8+'اران وبيد گل'!H8+اصفهان!H8+برخوار!H8</f>
        <v>409</v>
      </c>
      <c r="I8" s="4">
        <f>نطنز!I8+'نجف اباد'!I8+نايين!I8+لنجان!I8+كاشان!I8+فريدونشهر!I8+فريدن!I8+'شاهين شهر وميمه'!I8+سميرم!I8+دهاقان!I8+خوانسار!I8+'خميني شهر'!I8+چادگان!I8+'تيران وكرون'!I8+اردستان!I8+مباركه!I8+گلپايگان!I8+فلاورجان!I8+شهرضا!I8+'خور وبيابانك'!I8+بوئين!I8+'اران وبيد گل'!I8+اصفهان!I8+برخوار!I8</f>
        <v>27700</v>
      </c>
      <c r="J8" s="4">
        <f>نطنز!J8+'نجف اباد'!J8+نايين!J8+لنجان!J8+كاشان!J8+فريدونشهر!J8+فريدن!J8+'شاهين شهر وميمه'!J8+سميرم!J8+دهاقان!J8+خوانسار!J8+'خميني شهر'!J8+چادگان!J8+'تيران وكرون'!J8+اردستان!J8+مباركه!J8+گلپايگان!J8+فلاورجان!J8+شهرضا!J8+'خور وبيابانك'!J8+بوئين!J8+'اران وبيد گل'!J8+اصفهان!J8+برخوار!J8</f>
        <v>26640</v>
      </c>
      <c r="K8" s="4">
        <f>نطنز!K8+'نجف اباد'!K8+نايين!K8+لنجان!K8+كاشان!K8+فريدونشهر!K8+فريدن!K8+'شاهين شهر وميمه'!K8+سميرم!K8+دهاقان!K8+خوانسار!K8+'خميني شهر'!K8+چادگان!K8+'تيران وكرون'!K8+اردستان!K8+مباركه!K8+گلپايگان!K8+فلاورجان!K8+شهرضا!K8+'خور وبيابانك'!K8+بوئين!K8+'اران وبيد گل'!K8+اصفهان!K8+برخوار!K8</f>
        <v>16500</v>
      </c>
      <c r="L8" s="4">
        <v>209</v>
      </c>
      <c r="M8" s="4">
        <f t="shared" si="1"/>
        <v>74.910394265232966</v>
      </c>
      <c r="N8" s="4">
        <v>214</v>
      </c>
      <c r="O8" s="4">
        <f t="shared" si="2"/>
        <v>76.702508960573482</v>
      </c>
      <c r="P8" s="4">
        <v>18</v>
      </c>
      <c r="Q8" s="4">
        <v>5914</v>
      </c>
      <c r="R8" s="4">
        <f t="shared" si="3"/>
        <v>66.085596155995091</v>
      </c>
      <c r="S8" s="4">
        <v>4556</v>
      </c>
      <c r="T8" s="4">
        <f t="shared" si="4"/>
        <v>50.91071628114873</v>
      </c>
      <c r="U8" s="4">
        <v>15</v>
      </c>
      <c r="V8" s="4">
        <f t="shared" si="5"/>
        <v>0.16761649346295676</v>
      </c>
      <c r="W8" s="4">
        <v>2433</v>
      </c>
      <c r="X8" s="4">
        <f t="shared" si="6"/>
        <v>27.187395239691586</v>
      </c>
      <c r="Y8" s="4">
        <v>740</v>
      </c>
      <c r="Z8" s="4">
        <f t="shared" si="7"/>
        <v>8.2690803441725329</v>
      </c>
      <c r="AA8" s="4">
        <v>0</v>
      </c>
      <c r="AB8" s="4">
        <f t="shared" si="8"/>
        <v>0</v>
      </c>
      <c r="AC8" s="4">
        <v>612</v>
      </c>
      <c r="AD8" s="4">
        <f t="shared" si="9"/>
        <v>6.8387529332886361</v>
      </c>
      <c r="AE8" s="4">
        <f t="shared" si="10"/>
        <v>29.58989831266063</v>
      </c>
      <c r="AF8" s="4">
        <f t="shared" si="11"/>
        <v>8.3808246731478381E-2</v>
      </c>
      <c r="AG8" s="4">
        <f t="shared" si="12"/>
        <v>17.013074086490111</v>
      </c>
      <c r="AH8" s="4">
        <v>4715</v>
      </c>
      <c r="AI8" s="4">
        <f t="shared" si="13"/>
        <v>52.687451111856078</v>
      </c>
      <c r="AJ8" s="4">
        <v>3749</v>
      </c>
      <c r="AK8" s="4">
        <f t="shared" si="14"/>
        <v>41.892948932841655</v>
      </c>
      <c r="AL8" s="4">
        <v>42</v>
      </c>
      <c r="AM8" s="4">
        <f t="shared" si="15"/>
        <v>0.46932618169627888</v>
      </c>
      <c r="AN8" s="4">
        <v>15</v>
      </c>
      <c r="AO8" s="4">
        <f t="shared" si="16"/>
        <v>0.16761649346295676</v>
      </c>
      <c r="AP8" s="4">
        <v>3592</v>
      </c>
      <c r="AQ8" s="4">
        <f t="shared" si="17"/>
        <v>40.138562967929374</v>
      </c>
      <c r="AR8" s="4">
        <v>22</v>
      </c>
      <c r="AS8" s="79">
        <f t="shared" si="0"/>
        <v>0.24583752374566989</v>
      </c>
    </row>
    <row r="9" spans="1:45" ht="16.8">
      <c r="A9" s="5">
        <v>4</v>
      </c>
      <c r="B9" s="3" t="s">
        <v>31</v>
      </c>
      <c r="C9" s="4">
        <f>نطنز!C9+'نجف اباد'!C9+نايين!C9+لنجان!C9+كاشان!C9+فريدونشهر!C9+فريدن!C9+'شاهين شهر وميمه'!C9+سميرم!C9+دهاقان!C9+خوانسار!C9+'خميني شهر'!C9+چادگان!C9+'تيران وكرون'!C9+اردستان!C9+مباركه!C9+گلپايگان!C9+فلاورجان!C9+شهرضا!C9+'خور وبيابانك'!C9+بوئين!C9+'اران وبيد گل'!C9+اصفهان!C9+برخوار!C9</f>
        <v>73.5</v>
      </c>
      <c r="D9" s="4">
        <f>نطنز!D9+'نجف اباد'!D9+نايين!D9+لنجان!D9+كاشان!D9+فريدونشهر!D9+فريدن!D9+'شاهين شهر وميمه'!D9+سميرم!D9+دهاقان!D9+خوانسار!D9+'خميني شهر'!D9+چادگان!D9+'تيران وكرون'!D9+اردستان!D9+مباركه!D9+گلپايگان!D9+فلاورجان!D9+شهرضا!D9+'خور وبيابانك'!D9+بوئين!D9+'اران وبيد گل'!D9+اصفهان!D9+برخوار!D9</f>
        <v>728</v>
      </c>
      <c r="E9" s="4">
        <f>نطنز!E9+'نجف اباد'!E9+نايين!E9+لنجان!E9+كاشان!E9+فريدونشهر!E9+فريدن!E9+'شاهين شهر وميمه'!E9+سميرم!E9+دهاقان!E9+خوانسار!E9+'خميني شهر'!E9+چادگان!E9+'تيران وكرون'!E9+اردستان!E9+مباركه!E9+گلپايگان!E9+فلاورجان!E9+شهرضا!E9+'خور وبيابانك'!E9+بوئين!E9+'اران وبيد گل'!E9+اصفهان!E9+برخوار!E9</f>
        <v>2981</v>
      </c>
      <c r="F9" s="4">
        <f>نطنز!F9+'نجف اباد'!F9+نايين!F9+لنجان!F9+كاشان!F9+فريدونشهر!F9+فريدن!F9+'شاهين شهر وميمه'!F9+سميرم!F9+دهاقان!F9+خوانسار!F9+'خميني شهر'!F9+چادگان!F9+'تيران وكرون'!F9+اردستان!F9+مباركه!F9+گلپايگان!F9+فلاورجان!F9+شهرضا!F9+'خور وبيابانك'!F9+بوئين!F9+'اران وبيد گل'!F9+اصفهان!F9+برخوار!F9</f>
        <v>2018</v>
      </c>
      <c r="G9" s="4">
        <f>نطنز!G9+'نجف اباد'!G9+نايين!G9+لنجان!G9+كاشان!G9+فريدونشهر!G9+فريدن!G9+'شاهين شهر وميمه'!G9+سميرم!G9+دهاقان!G9+خوانسار!G9+'خميني شهر'!G9+چادگان!G9+'تيران وكرون'!G9+اردستان!G9+مباركه!G9+گلپايگان!G9+فلاورجان!G9+شهرضا!G9+'خور وبيابانك'!G9+بوئين!G9+'اران وبيد گل'!G9+اصفهان!G9+برخوار!G9</f>
        <v>5634</v>
      </c>
      <c r="H9" s="4">
        <f>نطنز!H9+'نجف اباد'!H9+نايين!H9+لنجان!H9+كاشان!H9+فريدونشهر!H9+فريدن!H9+'شاهين شهر وميمه'!H9+سميرم!H9+دهاقان!H9+خوانسار!H9+'خميني شهر'!H9+چادگان!H9+'تيران وكرون'!H9+اردستان!H9+مباركه!H9+گلپايگان!H9+فلاورجان!H9+شهرضا!H9+'خور وبيابانك'!H9+بوئين!H9+'اران وبيد گل'!H9+اصفهان!H9+برخوار!H9</f>
        <v>222</v>
      </c>
      <c r="I9" s="4">
        <f>نطنز!I9+'نجف اباد'!I9+نايين!I9+لنجان!I9+كاشان!I9+فريدونشهر!I9+فريدن!I9+'شاهين شهر وميمه'!I9+سميرم!I9+دهاقان!I9+خوانسار!I9+'خميني شهر'!I9+چادگان!I9+'تيران وكرون'!I9+اردستان!I9+مباركه!I9+گلپايگان!I9+فلاورجان!I9+شهرضا!I9+'خور وبيابانك'!I9+بوئين!I9+'اران وبيد گل'!I9+اصفهان!I9+برخوار!I9</f>
        <v>20800</v>
      </c>
      <c r="J9" s="4">
        <f>نطنز!J9+'نجف اباد'!J9+نايين!J9+لنجان!J9+كاشان!J9+فريدونشهر!J9+فريدن!J9+'شاهين شهر وميمه'!J9+سميرم!J9+دهاقان!J9+خوانسار!J9+'خميني شهر'!J9+چادگان!J9+'تيران وكرون'!J9+اردستان!J9+مباركه!J9+گلپايگان!J9+فلاورجان!J9+شهرضا!J9+'خور وبيابانك'!J9+بوئين!J9+'اران وبيد گل'!J9+اصفهان!J9+برخوار!J9</f>
        <v>30505</v>
      </c>
      <c r="K9" s="4">
        <f>نطنز!K9+'نجف اباد'!K9+نايين!K9+لنجان!K9+كاشان!K9+فريدونشهر!K9+فريدن!K9+'شاهين شهر وميمه'!K9+سميرم!K9+دهاقان!K9+خوانسار!K9+'خميني شهر'!K9+چادگان!K9+'تيران وكرون'!K9+اردستان!K9+مباركه!K9+گلپايگان!K9+فلاورجان!K9+شهرضا!K9+'خور وبيابانك'!K9+بوئين!K9+'اران وبيد گل'!K9+اصفهان!K9+برخوار!K9</f>
        <v>16475</v>
      </c>
      <c r="L9" s="4">
        <v>68</v>
      </c>
      <c r="M9" s="4">
        <f t="shared" si="1"/>
        <v>92.517006802721085</v>
      </c>
      <c r="N9" s="4">
        <v>72</v>
      </c>
      <c r="O9" s="4">
        <f t="shared" si="2"/>
        <v>97.959183673469383</v>
      </c>
      <c r="P9" s="4">
        <v>1652</v>
      </c>
      <c r="Q9" s="4">
        <v>2825</v>
      </c>
      <c r="R9" s="4">
        <f t="shared" si="3"/>
        <v>50.141995030173945</v>
      </c>
      <c r="S9" s="4">
        <v>2570</v>
      </c>
      <c r="T9" s="4">
        <f t="shared" si="4"/>
        <v>45.61590344337948</v>
      </c>
      <c r="U9" s="4">
        <v>30</v>
      </c>
      <c r="V9" s="4">
        <f t="shared" si="5"/>
        <v>0.53248136315228967</v>
      </c>
      <c r="W9" s="4">
        <v>853</v>
      </c>
      <c r="X9" s="4">
        <f t="shared" si="6"/>
        <v>15.140220092296769</v>
      </c>
      <c r="Y9" s="4">
        <v>201</v>
      </c>
      <c r="Z9" s="4">
        <f t="shared" si="7"/>
        <v>3.567625133120341</v>
      </c>
      <c r="AA9" s="4">
        <v>0</v>
      </c>
      <c r="AB9" s="4">
        <f t="shared" si="8"/>
        <v>0</v>
      </c>
      <c r="AC9" s="4">
        <v>260</v>
      </c>
      <c r="AD9" s="4">
        <f t="shared" si="9"/>
        <v>4.6148384806531775</v>
      </c>
      <c r="AE9" s="4">
        <f t="shared" si="10"/>
        <v>24.591764288249912</v>
      </c>
      <c r="AF9" s="4">
        <f t="shared" si="11"/>
        <v>0.26624068157614483</v>
      </c>
      <c r="AG9" s="4">
        <f t="shared" si="12"/>
        <v>9.8775292864749726</v>
      </c>
      <c r="AH9" s="4">
        <v>2568</v>
      </c>
      <c r="AI9" s="4">
        <f t="shared" si="13"/>
        <v>45.580404685835994</v>
      </c>
      <c r="AJ9" s="4">
        <v>1526</v>
      </c>
      <c r="AK9" s="4">
        <f t="shared" si="14"/>
        <v>27.085552005679801</v>
      </c>
      <c r="AL9" s="4">
        <v>40</v>
      </c>
      <c r="AM9" s="4">
        <f t="shared" si="15"/>
        <v>0.70997515086971963</v>
      </c>
      <c r="AN9" s="4">
        <v>0</v>
      </c>
      <c r="AO9" s="4">
        <f t="shared" si="16"/>
        <v>0</v>
      </c>
      <c r="AP9" s="4">
        <v>678</v>
      </c>
      <c r="AQ9" s="4">
        <f t="shared" si="17"/>
        <v>12.034078807241746</v>
      </c>
      <c r="AR9" s="4">
        <v>165</v>
      </c>
      <c r="AS9" s="79">
        <f t="shared" si="0"/>
        <v>2.9286474973375931</v>
      </c>
    </row>
    <row r="10" spans="1:45" ht="16.8">
      <c r="A10" s="5">
        <v>5</v>
      </c>
      <c r="B10" s="3" t="s">
        <v>32</v>
      </c>
      <c r="C10" s="4">
        <f>نطنز!C10+'نجف اباد'!C10+نايين!C10+لنجان!C10+كاشان!C10+فريدونشهر!C10+فريدن!C10+'شاهين شهر وميمه'!C10+سميرم!C10+دهاقان!C10+خوانسار!C10+'خميني شهر'!C10+چادگان!C10+'تيران وكرون'!C10+اردستان!C10+مباركه!C10+گلپايگان!C10+فلاورجان!C10+شهرضا!C10+'خور وبيابانك'!C10+بوئين!C10+'اران وبيد گل'!C10+اصفهان!C10+برخوار!C10</f>
        <v>29.5</v>
      </c>
      <c r="D10" s="4">
        <f>نطنز!D10+'نجف اباد'!D10+نايين!D10+لنجان!D10+كاشان!D10+فريدونشهر!D10+فريدن!D10+'شاهين شهر وميمه'!D10+سميرم!D10+دهاقان!D10+خوانسار!D10+'خميني شهر'!D10+چادگان!D10+'تيران وكرون'!D10+اردستان!D10+مباركه!D10+گلپايگان!D10+فلاورجان!D10+شهرضا!D10+'خور وبيابانك'!D10+بوئين!D10+'اران وبيد گل'!D10+اصفهان!D10+برخوار!D10</f>
        <v>267</v>
      </c>
      <c r="E10" s="4">
        <f>نطنز!E10+'نجف اباد'!E10+نايين!E10+لنجان!E10+كاشان!E10+فريدونشهر!E10+فريدن!E10+'شاهين شهر وميمه'!E10+سميرم!E10+دهاقان!E10+خوانسار!E10+'خميني شهر'!E10+چادگان!E10+'تيران وكرون'!E10+اردستان!E10+مباركه!E10+گلپايگان!E10+فلاورجان!E10+شهرضا!E10+'خور وبيابانك'!E10+بوئين!E10+'اران وبيد گل'!E10+اصفهان!E10+برخوار!E10</f>
        <v>368</v>
      </c>
      <c r="F10" s="4">
        <f>نطنز!F10+'نجف اباد'!F10+نايين!F10+لنجان!F10+كاشان!F10+فريدونشهر!F10+فريدن!F10+'شاهين شهر وميمه'!F10+سميرم!F10+دهاقان!F10+خوانسار!F10+'خميني شهر'!F10+چادگان!F10+'تيران وكرون'!F10+اردستان!F10+مباركه!F10+گلپايگان!F10+فلاورجان!F10+شهرضا!F10+'خور وبيابانك'!F10+بوئين!F10+'اران وبيد گل'!F10+اصفهان!F10+برخوار!F10</f>
        <v>226</v>
      </c>
      <c r="G10" s="4">
        <f>نطنز!G10+'نجف اباد'!G10+نايين!G10+لنجان!G10+كاشان!G10+فريدونشهر!G10+فريدن!G10+'شاهين شهر وميمه'!G10+سميرم!G10+دهاقان!G10+خوانسار!G10+'خميني شهر'!G10+چادگان!G10+'تيران وكرون'!G10+اردستان!G10+مباركه!G10+گلپايگان!G10+فلاورجان!G10+شهرضا!G10+'خور وبيابانك'!G10+بوئين!G10+'اران وبيد گل'!G10+اصفهان!G10+برخوار!G10</f>
        <v>861</v>
      </c>
      <c r="H10" s="4">
        <f>نطنز!H10+'نجف اباد'!H10+نايين!H10+لنجان!H10+كاشان!H10+فريدونشهر!H10+فريدن!H10+'شاهين شهر وميمه'!H10+سميرم!H10+دهاقان!H10+خوانسار!H10+'خميني شهر'!H10+چادگان!H10+'تيران وكرون'!H10+اردستان!H10+مباركه!H10+گلپايگان!H10+فلاورجان!H10+شهرضا!H10+'خور وبيابانك'!H10+بوئين!H10+'اران وبيد گل'!H10+اصفهان!H10+برخوار!H10</f>
        <v>0</v>
      </c>
      <c r="I10" s="4">
        <f>نطنز!I10+'نجف اباد'!I10+نايين!I10+لنجان!I10+كاشان!I10+فريدونشهر!I10+فريدن!I10+'شاهين شهر وميمه'!I10+سميرم!I10+دهاقان!I10+خوانسار!I10+'خميني شهر'!I10+چادگان!I10+'تيران وكرون'!I10+اردستان!I10+مباركه!I10+گلپايگان!I10+فلاورجان!I10+شهرضا!I10+'خور وبيابانك'!I10+بوئين!I10+'اران وبيد گل'!I10+اصفهان!I10+برخوار!I10</f>
        <v>40404</v>
      </c>
      <c r="J10" s="4">
        <f>نطنز!J10+'نجف اباد'!J10+نايين!J10+لنجان!J10+كاشان!J10+فريدونشهر!J10+فريدن!J10+'شاهين شهر وميمه'!J10+سميرم!J10+دهاقان!J10+خوانسار!J10+'خميني شهر'!J10+چادگان!J10+'تيران وكرون'!J10+اردستان!J10+مباركه!J10+گلپايگان!J10+فلاورجان!J10+شهرضا!J10+'خور وبيابانك'!J10+بوئين!J10+'اران وبيد گل'!J10+اصفهان!J10+برخوار!J10</f>
        <v>19350</v>
      </c>
      <c r="K10" s="4">
        <f>نطنز!K10+'نجف اباد'!K10+نايين!K10+لنجان!K10+كاشان!K10+فريدونشهر!K10+فريدن!K10+'شاهين شهر وميمه'!K10+سميرم!K10+دهاقان!K10+خوانسار!K10+'خميني شهر'!K10+چادگان!K10+'تيران وكرون'!K10+اردستان!K10+مباركه!K10+گلپايگان!K10+فلاورجان!K10+شهرضا!K10+'خور وبيابانك'!K10+بوئين!K10+'اران وبيد گل'!K10+اصفهان!K10+برخوار!K10</f>
        <v>2700</v>
      </c>
      <c r="L10" s="4">
        <v>27</v>
      </c>
      <c r="M10" s="4">
        <f t="shared" si="1"/>
        <v>91.525423728813564</v>
      </c>
      <c r="N10" s="4">
        <v>33</v>
      </c>
      <c r="O10" s="4">
        <f t="shared" si="2"/>
        <v>111.86440677966101</v>
      </c>
      <c r="P10" s="4">
        <v>5</v>
      </c>
      <c r="Q10" s="4">
        <v>673</v>
      </c>
      <c r="R10" s="4">
        <f t="shared" si="3"/>
        <v>78.164924506387919</v>
      </c>
      <c r="S10" s="4">
        <v>197</v>
      </c>
      <c r="T10" s="4">
        <f t="shared" si="4"/>
        <v>22.880371660859467</v>
      </c>
      <c r="U10" s="4">
        <v>10</v>
      </c>
      <c r="V10" s="4">
        <f t="shared" si="5"/>
        <v>1.1614401858304297</v>
      </c>
      <c r="W10" s="4">
        <v>204</v>
      </c>
      <c r="X10" s="4">
        <f t="shared" si="6"/>
        <v>23.693379790940767</v>
      </c>
      <c r="Y10" s="4">
        <v>95</v>
      </c>
      <c r="Z10" s="4">
        <f t="shared" si="7"/>
        <v>11.033681765389082</v>
      </c>
      <c r="AA10" s="4">
        <v>0</v>
      </c>
      <c r="AB10" s="4">
        <f t="shared" si="8"/>
        <v>0</v>
      </c>
      <c r="AC10" s="4">
        <v>99</v>
      </c>
      <c r="AD10" s="4">
        <f t="shared" si="9"/>
        <v>11.498257839721255</v>
      </c>
      <c r="AE10" s="4">
        <f t="shared" si="10"/>
        <v>16.957026713124275</v>
      </c>
      <c r="AF10" s="4">
        <f t="shared" si="11"/>
        <v>0.58072009291521487</v>
      </c>
      <c r="AG10" s="4">
        <f t="shared" si="12"/>
        <v>17.595818815331011</v>
      </c>
      <c r="AH10" s="4">
        <v>580</v>
      </c>
      <c r="AI10" s="4">
        <f t="shared" si="13"/>
        <v>67.363530778164929</v>
      </c>
      <c r="AJ10" s="4">
        <v>309</v>
      </c>
      <c r="AK10" s="4">
        <f t="shared" si="14"/>
        <v>35.88850174216028</v>
      </c>
      <c r="AL10" s="4">
        <v>5</v>
      </c>
      <c r="AM10" s="4">
        <f t="shared" si="15"/>
        <v>0.58072009291521487</v>
      </c>
      <c r="AN10" s="4">
        <v>0</v>
      </c>
      <c r="AO10" s="4">
        <f t="shared" si="16"/>
        <v>0</v>
      </c>
      <c r="AP10" s="4">
        <v>475</v>
      </c>
      <c r="AQ10" s="4">
        <f t="shared" si="17"/>
        <v>55.168408826945416</v>
      </c>
      <c r="AR10" s="4">
        <v>0</v>
      </c>
      <c r="AS10" s="79">
        <f t="shared" si="0"/>
        <v>0</v>
      </c>
    </row>
    <row r="11" spans="1:45" ht="16.8">
      <c r="A11" s="5">
        <v>6</v>
      </c>
      <c r="B11" s="3" t="s">
        <v>33</v>
      </c>
      <c r="C11" s="4">
        <f>نطنز!C11+'نجف اباد'!C11+نايين!C11+لنجان!C11+كاشان!C11+فريدونشهر!C11+فريدن!C11+'شاهين شهر وميمه'!C11+سميرم!C11+دهاقان!C11+خوانسار!C11+'خميني شهر'!C11+چادگان!C11+'تيران وكرون'!C11+اردستان!C11+مباركه!C11+گلپايگان!C11+فلاورجان!C11+شهرضا!C11+'خور وبيابانك'!C11+بوئين!C11+'اران وبيد گل'!C11+اصفهان!C11+برخوار!C11</f>
        <v>183</v>
      </c>
      <c r="D11" s="4">
        <f>نطنز!D11+'نجف اباد'!D11+نايين!D11+لنجان!D11+كاشان!D11+فريدونشهر!D11+فريدن!D11+'شاهين شهر وميمه'!D11+سميرم!D11+دهاقان!D11+خوانسار!D11+'خميني شهر'!D11+چادگان!D11+'تيران وكرون'!D11+اردستان!D11+مباركه!D11+گلپايگان!D11+فلاورجان!D11+شهرضا!D11+'خور وبيابانك'!D11+بوئين!D11+'اران وبيد گل'!D11+اصفهان!D11+برخوار!D11</f>
        <v>3017</v>
      </c>
      <c r="E11" s="4">
        <f>نطنز!E11+'نجف اباد'!E11+نايين!E11+لنجان!E11+كاشان!E11+فريدونشهر!E11+فريدن!E11+'شاهين شهر وميمه'!E11+سميرم!E11+دهاقان!E11+خوانسار!E11+'خميني شهر'!E11+چادگان!E11+'تيران وكرون'!E11+اردستان!E11+مباركه!E11+گلپايگان!E11+فلاورجان!E11+شهرضا!E11+'خور وبيابانك'!E11+بوئين!E11+'اران وبيد گل'!E11+اصفهان!E11+برخوار!E11</f>
        <v>3437</v>
      </c>
      <c r="F11" s="4">
        <f>نطنز!F11+'نجف اباد'!F11+نايين!F11+لنجان!F11+كاشان!F11+فريدونشهر!F11+فريدن!F11+'شاهين شهر وميمه'!F11+سميرم!F11+دهاقان!F11+خوانسار!F11+'خميني شهر'!F11+چادگان!F11+'تيران وكرون'!F11+اردستان!F11+مباركه!F11+گلپايگان!F11+فلاورجان!F11+شهرضا!F11+'خور وبيابانك'!F11+بوئين!F11+'اران وبيد گل'!F11+اصفهان!F11+برخوار!F11</f>
        <v>2531</v>
      </c>
      <c r="G11" s="4">
        <f>نطنز!G11+'نجف اباد'!G11+نايين!G11+لنجان!G11+كاشان!G11+فريدونشهر!G11+فريدن!G11+'شاهين شهر وميمه'!G11+سميرم!G11+دهاقان!G11+خوانسار!G11+'خميني شهر'!G11+چادگان!G11+'تيران وكرون'!G11+اردستان!G11+مباركه!G11+گلپايگان!G11+فلاورجان!G11+شهرضا!G11+'خور وبيابانك'!G11+بوئين!G11+'اران وبيد گل'!G11+اصفهان!G11+برخوار!G11</f>
        <v>9645</v>
      </c>
      <c r="H11" s="4">
        <f>نطنز!H11+'نجف اباد'!H11+نايين!H11+لنجان!H11+كاشان!H11+فريدونشهر!H11+فريدن!H11+'شاهين شهر وميمه'!H11+سميرم!H11+دهاقان!H11+خوانسار!H11+'خميني شهر'!H11+چادگان!H11+'تيران وكرون'!H11+اردستان!H11+مباركه!H11+گلپايگان!H11+فلاورجان!H11+شهرضا!H11+'خور وبيابانك'!H11+بوئين!H11+'اران وبيد گل'!H11+اصفهان!H11+برخوار!H11</f>
        <v>250</v>
      </c>
      <c r="I11" s="4">
        <f>نطنز!I11+'نجف اباد'!I11+نايين!I11+لنجان!I11+كاشان!I11+فريدونشهر!I11+فريدن!I11+'شاهين شهر وميمه'!I11+سميرم!I11+دهاقان!I11+خوانسار!I11+'خميني شهر'!I11+چادگان!I11+'تيران وكرون'!I11+اردستان!I11+مباركه!I11+گلپايگان!I11+فلاورجان!I11+شهرضا!I11+'خور وبيابانك'!I11+بوئين!I11+'اران وبيد گل'!I11+اصفهان!I11+برخوار!I11</f>
        <v>92610</v>
      </c>
      <c r="J11" s="4">
        <f>نطنز!J11+'نجف اباد'!J11+نايين!J11+لنجان!J11+كاشان!J11+فريدونشهر!J11+فريدن!J11+'شاهين شهر وميمه'!J11+سميرم!J11+دهاقان!J11+خوانسار!J11+'خميني شهر'!J11+چادگان!J11+'تيران وكرون'!J11+اردستان!J11+مباركه!J11+گلپايگان!J11+فلاورجان!J11+شهرضا!J11+'خور وبيابانك'!J11+بوئين!J11+'اران وبيد گل'!J11+اصفهان!J11+برخوار!J11</f>
        <v>112808</v>
      </c>
      <c r="K11" s="4">
        <f>نطنز!K11+'نجف اباد'!K11+نايين!K11+لنجان!K11+كاشان!K11+فريدونشهر!K11+فريدن!K11+'شاهين شهر وميمه'!K11+سميرم!K11+دهاقان!K11+خوانسار!K11+'خميني شهر'!K11+چادگان!K11+'تيران وكرون'!K11+اردستان!K11+مباركه!K11+گلپايگان!K11+فلاورجان!K11+شهرضا!K11+'خور وبيابانك'!K11+بوئين!K11+'اران وبيد گل'!K11+اصفهان!K11+برخوار!K11</f>
        <v>66905</v>
      </c>
      <c r="L11" s="4">
        <v>137</v>
      </c>
      <c r="M11" s="4">
        <f t="shared" si="1"/>
        <v>74.863387978142086</v>
      </c>
      <c r="N11" s="4">
        <v>138</v>
      </c>
      <c r="O11" s="4">
        <f t="shared" si="2"/>
        <v>75.409836065573771</v>
      </c>
      <c r="P11" s="4">
        <v>833</v>
      </c>
      <c r="Q11" s="4">
        <v>4747</v>
      </c>
      <c r="R11" s="4">
        <f t="shared" si="3"/>
        <v>49.217210990150342</v>
      </c>
      <c r="S11" s="4">
        <v>238</v>
      </c>
      <c r="T11" s="4">
        <f t="shared" si="4"/>
        <v>2.4675997926386728</v>
      </c>
      <c r="U11" s="4">
        <v>15</v>
      </c>
      <c r="V11" s="4">
        <f t="shared" si="5"/>
        <v>0.15552099533437014</v>
      </c>
      <c r="W11" s="4">
        <v>511</v>
      </c>
      <c r="X11" s="4">
        <f t="shared" si="6"/>
        <v>5.2980819077242094</v>
      </c>
      <c r="Y11" s="4">
        <v>261</v>
      </c>
      <c r="Z11" s="4">
        <f t="shared" si="7"/>
        <v>2.7060653188180406</v>
      </c>
      <c r="AA11" s="4">
        <v>0</v>
      </c>
      <c r="AB11" s="4">
        <f t="shared" si="8"/>
        <v>0</v>
      </c>
      <c r="AC11" s="4">
        <v>1000</v>
      </c>
      <c r="AD11" s="4">
        <f t="shared" si="9"/>
        <v>10.368066355624677</v>
      </c>
      <c r="AE11" s="4">
        <f t="shared" si="10"/>
        <v>2.5868325557283569</v>
      </c>
      <c r="AF11" s="4">
        <f t="shared" si="11"/>
        <v>7.7760497667185069E-2</v>
      </c>
      <c r="AG11" s="4">
        <f t="shared" si="12"/>
        <v>7.8330741316744437</v>
      </c>
      <c r="AH11" s="4">
        <v>5073</v>
      </c>
      <c r="AI11" s="4">
        <f t="shared" si="13"/>
        <v>52.597200622083982</v>
      </c>
      <c r="AJ11" s="4">
        <v>3132</v>
      </c>
      <c r="AK11" s="4">
        <f t="shared" si="14"/>
        <v>32.472783825816485</v>
      </c>
      <c r="AL11" s="4">
        <v>5</v>
      </c>
      <c r="AM11" s="4">
        <f t="shared" si="15"/>
        <v>5.1840331778123382E-2</v>
      </c>
      <c r="AN11" s="4">
        <v>0</v>
      </c>
      <c r="AO11" s="4">
        <f t="shared" si="16"/>
        <v>0</v>
      </c>
      <c r="AP11" s="4">
        <v>2873</v>
      </c>
      <c r="AQ11" s="4">
        <f t="shared" si="17"/>
        <v>29.787454639709694</v>
      </c>
      <c r="AR11" s="4">
        <v>0</v>
      </c>
      <c r="AS11" s="79">
        <f t="shared" si="0"/>
        <v>0</v>
      </c>
    </row>
    <row r="12" spans="1:45" ht="16.8">
      <c r="A12" s="5">
        <v>7</v>
      </c>
      <c r="B12" s="3" t="s">
        <v>34</v>
      </c>
      <c r="C12" s="4">
        <f>نطنز!C12+'نجف اباد'!C12+نايين!C12+لنجان!C12+كاشان!C12+فريدونشهر!C12+فريدن!C12+'شاهين شهر وميمه'!C12+سميرم!C12+دهاقان!C12+خوانسار!C12+'خميني شهر'!C12+چادگان!C12+'تيران وكرون'!C12+اردستان!C12+مباركه!C12+گلپايگان!C12+فلاورجان!C12+شهرضا!C12+'خور وبيابانك'!C12+بوئين!C12+'اران وبيد گل'!C12+اصفهان!C12+برخوار!C12</f>
        <v>308.51</v>
      </c>
      <c r="D12" s="4">
        <f>نطنز!D12+'نجف اباد'!D12+نايين!D12+لنجان!D12+كاشان!D12+فريدونشهر!D12+فريدن!D12+'شاهين شهر وميمه'!D12+سميرم!D12+دهاقان!D12+خوانسار!D12+'خميني شهر'!D12+چادگان!D12+'تيران وكرون'!D12+اردستان!D12+مباركه!D12+گلپايگان!D12+فلاورجان!D12+شهرضا!D12+'خور وبيابانك'!D12+بوئين!D12+'اران وبيد گل'!D12+اصفهان!D12+برخوار!D12</f>
        <v>1154</v>
      </c>
      <c r="E12" s="4">
        <f>نطنز!E12+'نجف اباد'!E12+نايين!E12+لنجان!E12+كاشان!E12+فريدونشهر!E12+فريدن!E12+'شاهين شهر وميمه'!E12+سميرم!E12+دهاقان!E12+خوانسار!E12+'خميني شهر'!E12+چادگان!E12+'تيران وكرون'!E12+اردستان!E12+مباركه!E12+گلپايگان!E12+فلاورجان!E12+شهرضا!E12+'خور وبيابانك'!E12+بوئين!E12+'اران وبيد گل'!E12+اصفهان!E12+برخوار!E12</f>
        <v>4478</v>
      </c>
      <c r="F12" s="4">
        <f>نطنز!F12+'نجف اباد'!F12+نايين!F12+لنجان!F12+كاشان!F12+فريدونشهر!F12+فريدن!F12+'شاهين شهر وميمه'!F12+سميرم!F12+دهاقان!F12+خوانسار!F12+'خميني شهر'!F12+چادگان!F12+'تيران وكرون'!F12+اردستان!F12+مباركه!F12+گلپايگان!F12+فلاورجان!F12+شهرضا!F12+'خور وبيابانك'!F12+بوئين!F12+'اران وبيد گل'!F12+اصفهان!F12+برخوار!F12</f>
        <v>3004</v>
      </c>
      <c r="G12" s="4">
        <f>نطنز!G12+'نجف اباد'!G12+نايين!G12+لنجان!G12+كاشان!G12+فريدونشهر!G12+فريدن!G12+'شاهين شهر وميمه'!G12+سميرم!G12+دهاقان!G12+خوانسار!G12+'خميني شهر'!G12+چادگان!G12+'تيران وكرون'!G12+اردستان!G12+مباركه!G12+گلپايگان!G12+فلاورجان!G12+شهرضا!G12+'خور وبيابانك'!G12+بوئين!G12+'اران وبيد گل'!G12+اصفهان!G12+برخوار!G12</f>
        <v>8676</v>
      </c>
      <c r="H12" s="4">
        <f>نطنز!H12+'نجف اباد'!H12+نايين!H12+لنجان!H12+كاشان!H12+فريدونشهر!H12+فريدن!H12+'شاهين شهر وميمه'!H12+سميرم!H12+دهاقان!H12+خوانسار!H12+'خميني شهر'!H12+چادگان!H12+'تيران وكرون'!H12+اردستان!H12+مباركه!H12+گلپايگان!H12+فلاورجان!H12+شهرضا!H12+'خور وبيابانك'!H12+بوئين!H12+'اران وبيد گل'!H12+اصفهان!H12+برخوار!H12</f>
        <v>453</v>
      </c>
      <c r="I12" s="4">
        <f>نطنز!I12+'نجف اباد'!I12+نايين!I12+لنجان!I12+كاشان!I12+فريدونشهر!I12+فريدن!I12+'شاهين شهر وميمه'!I12+سميرم!I12+دهاقان!I12+خوانسار!I12+'خميني شهر'!I12+چادگان!I12+'تيران وكرون'!I12+اردستان!I12+مباركه!I12+گلپايگان!I12+فلاورجان!I12+شهرضا!I12+'خور وبيابانك'!I12+بوئين!I12+'اران وبيد گل'!I12+اصفهان!I12+برخوار!I12</f>
        <v>111850</v>
      </c>
      <c r="J12" s="4">
        <f>نطنز!J12+'نجف اباد'!J12+نايين!J12+لنجان!J12+كاشان!J12+فريدونشهر!J12+فريدن!J12+'شاهين شهر وميمه'!J12+سميرم!J12+دهاقان!J12+خوانسار!J12+'خميني شهر'!J12+چادگان!J12+'تيران وكرون'!J12+اردستان!J12+مباركه!J12+گلپايگان!J12+فلاورجان!J12+شهرضا!J12+'خور وبيابانك'!J12+بوئين!J12+'اران وبيد گل'!J12+اصفهان!J12+برخوار!J12</f>
        <v>147400</v>
      </c>
      <c r="K12" s="4">
        <f>نطنز!K12+'نجف اباد'!K12+نايين!K12+لنجان!K12+كاشان!K12+فريدونشهر!K12+فريدن!K12+'شاهين شهر وميمه'!K12+سميرم!K12+دهاقان!K12+خوانسار!K12+'خميني شهر'!K12+چادگان!K12+'تيران وكرون'!K12+اردستان!K12+مباركه!K12+گلپايگان!K12+فلاورجان!K12+شهرضا!K12+'خور وبيابانك'!K12+بوئين!K12+'اران وبيد گل'!K12+اصفهان!K12+برخوار!K12</f>
        <v>110903</v>
      </c>
      <c r="L12" s="4">
        <v>266</v>
      </c>
      <c r="M12" s="4">
        <f t="shared" si="1"/>
        <v>86.220868043175273</v>
      </c>
      <c r="N12" s="4">
        <v>255</v>
      </c>
      <c r="O12" s="4">
        <f t="shared" si="2"/>
        <v>82.655343424848468</v>
      </c>
      <c r="P12" s="4">
        <v>301</v>
      </c>
      <c r="Q12" s="4">
        <v>5723</v>
      </c>
      <c r="R12" s="4">
        <f t="shared" si="3"/>
        <v>65.96357768556939</v>
      </c>
      <c r="S12" s="4">
        <v>4603</v>
      </c>
      <c r="T12" s="4">
        <f t="shared" si="4"/>
        <v>53.054402950668511</v>
      </c>
      <c r="U12" s="4">
        <v>50</v>
      </c>
      <c r="V12" s="4">
        <f t="shared" si="5"/>
        <v>0.5763024435223606</v>
      </c>
      <c r="W12" s="4">
        <v>2760</v>
      </c>
      <c r="X12" s="4">
        <f t="shared" si="6"/>
        <v>31.811894882434299</v>
      </c>
      <c r="Y12" s="4">
        <v>1210</v>
      </c>
      <c r="Z12" s="4">
        <f t="shared" si="7"/>
        <v>13.946519133241125</v>
      </c>
      <c r="AA12" s="4">
        <v>0</v>
      </c>
      <c r="AB12" s="4">
        <f t="shared" si="8"/>
        <v>0</v>
      </c>
      <c r="AC12" s="4">
        <v>2308</v>
      </c>
      <c r="AD12" s="4">
        <f t="shared" si="9"/>
        <v>26.602120792992164</v>
      </c>
      <c r="AE12" s="4">
        <f t="shared" si="10"/>
        <v>33.500461041954821</v>
      </c>
      <c r="AF12" s="4">
        <f t="shared" si="11"/>
        <v>0.2881512217611803</v>
      </c>
      <c r="AG12" s="4">
        <f t="shared" si="12"/>
        <v>29.207007837713231</v>
      </c>
      <c r="AH12" s="4">
        <v>4884</v>
      </c>
      <c r="AI12" s="4">
        <f t="shared" si="13"/>
        <v>56.293222683264176</v>
      </c>
      <c r="AJ12" s="4">
        <v>2771</v>
      </c>
      <c r="AK12" s="4">
        <f t="shared" si="14"/>
        <v>31.938681420009218</v>
      </c>
      <c r="AL12" s="4">
        <v>445</v>
      </c>
      <c r="AM12" s="4">
        <f t="shared" si="15"/>
        <v>5.1290917473490083</v>
      </c>
      <c r="AN12" s="4">
        <v>0</v>
      </c>
      <c r="AO12" s="4">
        <f t="shared" si="16"/>
        <v>0</v>
      </c>
      <c r="AP12" s="4">
        <v>2223</v>
      </c>
      <c r="AQ12" s="4">
        <f t="shared" si="17"/>
        <v>25.622406639004147</v>
      </c>
      <c r="AR12" s="4">
        <v>120</v>
      </c>
      <c r="AS12" s="79">
        <f t="shared" si="0"/>
        <v>1.3831258644536653</v>
      </c>
    </row>
    <row r="13" spans="1:45" ht="16.8">
      <c r="A13" s="5">
        <v>8</v>
      </c>
      <c r="B13" s="3" t="s">
        <v>35</v>
      </c>
      <c r="C13" s="4">
        <f>نطنز!C13+'نجف اباد'!C13+نايين!C13+لنجان!C13+كاشان!C13+فريدونشهر!C13+فريدن!C13+'شاهين شهر وميمه'!C13+سميرم!C13+دهاقان!C13+خوانسار!C13+'خميني شهر'!C13+چادگان!C13+'تيران وكرون'!C13+اردستان!C13+مباركه!C13+گلپايگان!C13+فلاورجان!C13+شهرضا!C13+'خور وبيابانك'!C13+بوئين!C13+'اران وبيد گل'!C13+اصفهان!C13+برخوار!C13</f>
        <v>1249</v>
      </c>
      <c r="D13" s="4">
        <f>نطنز!D13+'نجف اباد'!D13+نايين!D13+لنجان!D13+كاشان!D13+فريدونشهر!D13+فريدن!D13+'شاهين شهر وميمه'!D13+سميرم!D13+دهاقان!D13+خوانسار!D13+'خميني شهر'!D13+چادگان!D13+'تيران وكرون'!D13+اردستان!D13+مباركه!D13+گلپايگان!D13+فلاورجان!D13+شهرضا!D13+'خور وبيابانك'!D13+بوئين!D13+'اران وبيد گل'!D13+اصفهان!D13+برخوار!D13</f>
        <v>5275</v>
      </c>
      <c r="E13" s="4">
        <f>نطنز!E13+'نجف اباد'!E13+نايين!E13+لنجان!E13+كاشان!E13+فريدونشهر!E13+فريدن!E13+'شاهين شهر وميمه'!E13+سميرم!E13+دهاقان!E13+خوانسار!E13+'خميني شهر'!E13+چادگان!E13+'تيران وكرون'!E13+اردستان!E13+مباركه!E13+گلپايگان!E13+فلاورجان!E13+شهرضا!E13+'خور وبيابانك'!E13+بوئين!E13+'اران وبيد گل'!E13+اصفهان!E13+برخوار!E13</f>
        <v>1946</v>
      </c>
      <c r="F13" s="4">
        <f>نطنز!F13+'نجف اباد'!F13+نايين!F13+لنجان!F13+كاشان!F13+فريدونشهر!F13+فريدن!F13+'شاهين شهر وميمه'!F13+سميرم!F13+دهاقان!F13+خوانسار!F13+'خميني شهر'!F13+چادگان!F13+'تيران وكرون'!F13+اردستان!F13+مباركه!F13+گلپايگان!F13+فلاورجان!F13+شهرضا!F13+'خور وبيابانك'!F13+بوئين!F13+'اران وبيد گل'!F13+اصفهان!F13+برخوار!F13</f>
        <v>2119</v>
      </c>
      <c r="G13" s="4">
        <f>نطنز!G13+'نجف اباد'!G13+نايين!G13+لنجان!G13+كاشان!G13+فريدونشهر!G13+فريدن!G13+'شاهين شهر وميمه'!G13+سميرم!G13+دهاقان!G13+خوانسار!G13+'خميني شهر'!G13+چادگان!G13+'تيران وكرون'!G13+اردستان!G13+مباركه!G13+گلپايگان!G13+فلاورجان!G13+شهرضا!G13+'خور وبيابانك'!G13+بوئين!G13+'اران وبيد گل'!G13+اصفهان!G13+برخوار!G13</f>
        <v>9850</v>
      </c>
      <c r="H13" s="4">
        <f>نطنز!H13+'نجف اباد'!H13+نايين!H13+لنجان!H13+كاشان!H13+فريدونشهر!H13+فريدن!H13+'شاهين شهر وميمه'!H13+سميرم!H13+دهاقان!H13+خوانسار!H13+'خميني شهر'!H13+چادگان!H13+'تيران وكرون'!H13+اردستان!H13+مباركه!H13+گلپايگان!H13+فلاورجان!H13+شهرضا!H13+'خور وبيابانك'!H13+بوئين!H13+'اران وبيد گل'!H13+اصفهان!H13+برخوار!H13</f>
        <v>70</v>
      </c>
      <c r="I13" s="4">
        <f>نطنز!I13+'نجف اباد'!I13+نايين!I13+لنجان!I13+كاشان!I13+فريدونشهر!I13+فريدن!I13+'شاهين شهر وميمه'!I13+سميرم!I13+دهاقان!I13+خوانسار!I13+'خميني شهر'!I13+چادگان!I13+'تيران وكرون'!I13+اردستان!I13+مباركه!I13+گلپايگان!I13+فلاورجان!I13+شهرضا!I13+'خور وبيابانك'!I13+بوئين!I13+'اران وبيد گل'!I13+اصفهان!I13+برخوار!I13</f>
        <v>12322</v>
      </c>
      <c r="J13" s="4">
        <f>نطنز!J13+'نجف اباد'!J13+نايين!J13+لنجان!J13+كاشان!J13+فريدونشهر!J13+فريدن!J13+'شاهين شهر وميمه'!J13+سميرم!J13+دهاقان!J13+خوانسار!J13+'خميني شهر'!J13+چادگان!J13+'تيران وكرون'!J13+اردستان!J13+مباركه!J13+گلپايگان!J13+فلاورجان!J13+شهرضا!J13+'خور وبيابانك'!J13+بوئين!J13+'اران وبيد گل'!J13+اصفهان!J13+برخوار!J13</f>
        <v>12740</v>
      </c>
      <c r="K13" s="4">
        <f>نطنز!K13+'نجف اباد'!K13+نايين!K13+لنجان!K13+كاشان!K13+فريدونشهر!K13+فريدن!K13+'شاهين شهر وميمه'!K13+سميرم!K13+دهاقان!K13+خوانسار!K13+'خميني شهر'!K13+چادگان!K13+'تيران وكرون'!K13+اردستان!K13+مباركه!K13+گلپايگان!K13+فلاورجان!K13+شهرضا!K13+'خور وبيابانك'!K13+بوئين!K13+'اران وبيد گل'!K13+اصفهان!K13+برخوار!K13</f>
        <v>7500</v>
      </c>
      <c r="L13" s="4">
        <v>807</v>
      </c>
      <c r="M13" s="4">
        <f t="shared" si="1"/>
        <v>64.611689351481189</v>
      </c>
      <c r="N13" s="4">
        <v>829</v>
      </c>
      <c r="O13" s="4">
        <f t="shared" si="2"/>
        <v>66.373098478783021</v>
      </c>
      <c r="P13" s="4">
        <v>30</v>
      </c>
      <c r="Q13" s="4">
        <v>7926</v>
      </c>
      <c r="R13" s="4">
        <f t="shared" si="3"/>
        <v>80.467005076142129</v>
      </c>
      <c r="S13" s="4">
        <v>3931</v>
      </c>
      <c r="T13" s="4">
        <f t="shared" si="4"/>
        <v>39.908629441624363</v>
      </c>
      <c r="U13" s="4">
        <v>2596</v>
      </c>
      <c r="V13" s="4">
        <f t="shared" si="5"/>
        <v>26.355329949238577</v>
      </c>
      <c r="W13" s="4">
        <v>1832</v>
      </c>
      <c r="X13" s="4">
        <f t="shared" si="6"/>
        <v>18.598984771573605</v>
      </c>
      <c r="Y13" s="4">
        <v>2731</v>
      </c>
      <c r="Z13" s="4">
        <f t="shared" si="7"/>
        <v>27.7258883248731</v>
      </c>
      <c r="AA13" s="4">
        <v>0</v>
      </c>
      <c r="AB13" s="4">
        <f t="shared" si="8"/>
        <v>0</v>
      </c>
      <c r="AC13" s="4">
        <v>786</v>
      </c>
      <c r="AD13" s="4">
        <f t="shared" si="9"/>
        <v>7.9796954314720807</v>
      </c>
      <c r="AE13" s="4">
        <f t="shared" si="10"/>
        <v>33.817258883248734</v>
      </c>
      <c r="AF13" s="4">
        <f t="shared" si="11"/>
        <v>13.177664974619288</v>
      </c>
      <c r="AG13" s="4">
        <f t="shared" si="12"/>
        <v>13.289340101522843</v>
      </c>
      <c r="AH13" s="4">
        <v>7246</v>
      </c>
      <c r="AI13" s="4">
        <f t="shared" si="13"/>
        <v>73.563451776649742</v>
      </c>
      <c r="AJ13" s="4">
        <v>5093</v>
      </c>
      <c r="AK13" s="4">
        <f t="shared" si="14"/>
        <v>51.705583756345177</v>
      </c>
      <c r="AL13" s="4">
        <v>5</v>
      </c>
      <c r="AM13" s="4">
        <f t="shared" si="15"/>
        <v>5.0761421319796954E-2</v>
      </c>
      <c r="AN13" s="4">
        <v>2</v>
      </c>
      <c r="AO13" s="4">
        <f t="shared" si="16"/>
        <v>2.030456852791878E-2</v>
      </c>
      <c r="AP13" s="4">
        <v>3367</v>
      </c>
      <c r="AQ13" s="4">
        <f t="shared" si="17"/>
        <v>34.182741116751266</v>
      </c>
      <c r="AR13" s="4">
        <v>0</v>
      </c>
      <c r="AS13" s="79">
        <f t="shared" si="0"/>
        <v>0</v>
      </c>
    </row>
    <row r="14" spans="1:45" ht="16.8">
      <c r="A14" s="5">
        <v>9</v>
      </c>
      <c r="B14" s="3" t="s">
        <v>36</v>
      </c>
      <c r="C14" s="4">
        <f>نطنز!C14+'نجف اباد'!C14+نايين!C14+لنجان!C14+كاشان!C14+فريدونشهر!C14+فريدن!C14+'شاهين شهر وميمه'!C14+سميرم!C14+دهاقان!C14+خوانسار!C14+'خميني شهر'!C14+چادگان!C14+'تيران وكرون'!C14+اردستان!C14+مباركه!C14+گلپايگان!C14+فلاورجان!C14+شهرضا!C14+'خور وبيابانك'!C14+بوئين!C14+'اران وبيد گل'!C14+اصفهان!C14+برخوار!C14</f>
        <v>7</v>
      </c>
      <c r="D14" s="4">
        <f>نطنز!D14+'نجف اباد'!D14+نايين!D14+لنجان!D14+كاشان!D14+فريدونشهر!D14+فريدن!D14+'شاهين شهر وميمه'!D14+سميرم!D14+دهاقان!D14+خوانسار!D14+'خميني شهر'!D14+چادگان!D14+'تيران وكرون'!D14+اردستان!D14+مباركه!D14+گلپايگان!D14+فلاورجان!D14+شهرضا!D14+'خور وبيابانك'!D14+بوئين!D14+'اران وبيد گل'!D14+اصفهان!D14+برخوار!D14</f>
        <v>50</v>
      </c>
      <c r="E14" s="4">
        <f>نطنز!E14+'نجف اباد'!E14+نايين!E14+لنجان!E14+كاشان!E14+فريدونشهر!E14+فريدن!E14+'شاهين شهر وميمه'!E14+سميرم!E14+دهاقان!E14+خوانسار!E14+'خميني شهر'!E14+چادگان!E14+'تيران وكرون'!E14+اردستان!E14+مباركه!E14+گلپايگان!E14+فلاورجان!E14+شهرضا!E14+'خور وبيابانك'!E14+بوئين!E14+'اران وبيد گل'!E14+اصفهان!E14+برخوار!E14</f>
        <v>130</v>
      </c>
      <c r="F14" s="4">
        <f>نطنز!F14+'نجف اباد'!F14+نايين!F14+لنجان!F14+كاشان!F14+فريدونشهر!F14+فريدن!F14+'شاهين شهر وميمه'!F14+سميرم!F14+دهاقان!F14+خوانسار!F14+'خميني شهر'!F14+چادگان!F14+'تيران وكرون'!F14+اردستان!F14+مباركه!F14+گلپايگان!F14+فلاورجان!F14+شهرضا!F14+'خور وبيابانك'!F14+بوئين!F14+'اران وبيد گل'!F14+اصفهان!F14+برخوار!F14</f>
        <v>70</v>
      </c>
      <c r="G14" s="4">
        <f>نطنز!G14+'نجف اباد'!G14+نايين!G14+لنجان!G14+كاشان!G14+فريدونشهر!G14+فريدن!G14+'شاهين شهر وميمه'!G14+سميرم!G14+دهاقان!G14+خوانسار!G14+'خميني شهر'!G14+چادگان!G14+'تيران وكرون'!G14+اردستان!G14+مباركه!G14+گلپايگان!G14+فلاورجان!G14+شهرضا!G14+'خور وبيابانك'!G14+بوئين!G14+'اران وبيد گل'!G14+اصفهان!G14+برخوار!G14</f>
        <v>250</v>
      </c>
      <c r="H14" s="4">
        <f>نطنز!H14+'نجف اباد'!H14+نايين!H14+لنجان!H14+كاشان!H14+فريدونشهر!H14+فريدن!H14+'شاهين شهر وميمه'!H14+سميرم!H14+دهاقان!H14+خوانسار!H14+'خميني شهر'!H14+چادگان!H14+'تيران وكرون'!H14+اردستان!H14+مباركه!H14+گلپايگان!H14+فلاورجان!H14+شهرضا!H14+'خور وبيابانك'!H14+بوئين!H14+'اران وبيد گل'!H14+اصفهان!H14+برخوار!H14</f>
        <v>50</v>
      </c>
      <c r="I14" s="4">
        <f>نطنز!I14+'نجف اباد'!I14+نايين!I14+لنجان!I14+كاشان!I14+فريدونشهر!I14+فريدن!I14+'شاهين شهر وميمه'!I14+سميرم!I14+دهاقان!I14+خوانسار!I14+'خميني شهر'!I14+چادگان!I14+'تيران وكرون'!I14+اردستان!I14+مباركه!I14+گلپايگان!I14+فلاورجان!I14+شهرضا!I14+'خور وبيابانك'!I14+بوئين!I14+'اران وبيد گل'!I14+اصفهان!I14+برخوار!I14</f>
        <v>3000</v>
      </c>
      <c r="J14" s="4">
        <f>نطنز!J14+'نجف اباد'!J14+نايين!J14+لنجان!J14+كاشان!J14+فريدونشهر!J14+فريدن!J14+'شاهين شهر وميمه'!J14+سميرم!J14+دهاقان!J14+خوانسار!J14+'خميني شهر'!J14+چادگان!J14+'تيران وكرون'!J14+اردستان!J14+مباركه!J14+گلپايگان!J14+فلاورجان!J14+شهرضا!J14+'خور وبيابانك'!J14+بوئين!J14+'اران وبيد گل'!J14+اصفهان!J14+برخوار!J14</f>
        <v>2000</v>
      </c>
      <c r="K14" s="4">
        <f>نطنز!K14+'نجف اباد'!K14+نايين!K14+لنجان!K14+كاشان!K14+فريدونشهر!K14+فريدن!K14+'شاهين شهر وميمه'!K14+سميرم!K14+دهاقان!K14+خوانسار!K14+'خميني شهر'!K14+چادگان!K14+'تيران وكرون'!K14+اردستان!K14+مباركه!K14+گلپايگان!K14+فلاورجان!K14+شهرضا!K14+'خور وبيابانك'!K14+بوئين!K14+'اران وبيد گل'!K14+اصفهان!K14+برخوار!K14</f>
        <v>1000</v>
      </c>
      <c r="L14" s="4">
        <v>7</v>
      </c>
      <c r="M14" s="4">
        <f t="shared" si="1"/>
        <v>100</v>
      </c>
      <c r="N14" s="4">
        <v>7</v>
      </c>
      <c r="O14" s="4">
        <f t="shared" si="2"/>
        <v>100</v>
      </c>
      <c r="P14" s="4">
        <v>0</v>
      </c>
      <c r="Q14" s="4">
        <v>50</v>
      </c>
      <c r="R14" s="4">
        <f t="shared" si="3"/>
        <v>20</v>
      </c>
      <c r="S14" s="4">
        <v>0</v>
      </c>
      <c r="T14" s="4">
        <f t="shared" si="4"/>
        <v>0</v>
      </c>
      <c r="U14" s="4">
        <v>0</v>
      </c>
      <c r="V14" s="4">
        <f t="shared" si="5"/>
        <v>0</v>
      </c>
      <c r="W14" s="4">
        <v>250</v>
      </c>
      <c r="X14" s="4">
        <f t="shared" si="6"/>
        <v>100</v>
      </c>
      <c r="Y14" s="4">
        <v>0</v>
      </c>
      <c r="Z14" s="4">
        <f t="shared" si="7"/>
        <v>0</v>
      </c>
      <c r="AA14" s="4">
        <v>0</v>
      </c>
      <c r="AB14" s="4">
        <f t="shared" si="8"/>
        <v>0</v>
      </c>
      <c r="AC14" s="4">
        <v>35</v>
      </c>
      <c r="AD14" s="4">
        <f t="shared" si="9"/>
        <v>14.000000000000002</v>
      </c>
      <c r="AE14" s="4">
        <f t="shared" si="10"/>
        <v>0</v>
      </c>
      <c r="AF14" s="4">
        <f t="shared" si="11"/>
        <v>0</v>
      </c>
      <c r="AG14" s="4">
        <f t="shared" si="12"/>
        <v>57</v>
      </c>
      <c r="AH14" s="4">
        <v>150</v>
      </c>
      <c r="AI14" s="4">
        <f t="shared" si="13"/>
        <v>60</v>
      </c>
      <c r="AJ14" s="4">
        <v>100</v>
      </c>
      <c r="AK14" s="4">
        <f t="shared" si="14"/>
        <v>40</v>
      </c>
      <c r="AL14" s="4">
        <v>0</v>
      </c>
      <c r="AM14" s="4">
        <f t="shared" si="15"/>
        <v>0</v>
      </c>
      <c r="AN14" s="4">
        <v>0</v>
      </c>
      <c r="AO14" s="4">
        <f t="shared" si="16"/>
        <v>0</v>
      </c>
      <c r="AP14" s="4">
        <v>0</v>
      </c>
      <c r="AQ14" s="4">
        <f t="shared" si="17"/>
        <v>0</v>
      </c>
      <c r="AR14" s="4">
        <v>0</v>
      </c>
      <c r="AS14" s="79">
        <f t="shared" si="0"/>
        <v>0</v>
      </c>
    </row>
    <row r="15" spans="1:45" ht="16.8">
      <c r="A15" s="3"/>
      <c r="B15" s="3" t="s">
        <v>37</v>
      </c>
      <c r="C15" s="13">
        <f>SUM(C6:C14)</f>
        <v>2455.5200999999997</v>
      </c>
      <c r="D15" s="13">
        <f t="shared" ref="D15:AR15" si="18">SUM(D6:D14)</f>
        <v>17864</v>
      </c>
      <c r="E15" s="13">
        <f t="shared" si="18"/>
        <v>35385</v>
      </c>
      <c r="F15" s="13">
        <f t="shared" si="18"/>
        <v>21053</v>
      </c>
      <c r="G15" s="13">
        <f t="shared" si="18"/>
        <v>75499</v>
      </c>
      <c r="H15" s="13">
        <f t="shared" si="18"/>
        <v>2063</v>
      </c>
      <c r="I15" s="13">
        <f t="shared" si="18"/>
        <v>618336</v>
      </c>
      <c r="J15" s="13">
        <f t="shared" si="18"/>
        <v>667635</v>
      </c>
      <c r="K15" s="13">
        <f t="shared" si="18"/>
        <v>439750</v>
      </c>
      <c r="L15" s="13">
        <f t="shared" si="18"/>
        <v>1808</v>
      </c>
      <c r="M15" s="13"/>
      <c r="N15" s="13">
        <f t="shared" si="18"/>
        <v>1821</v>
      </c>
      <c r="O15" s="13"/>
      <c r="P15" s="13">
        <f t="shared" si="18"/>
        <v>2973</v>
      </c>
      <c r="Q15" s="13">
        <f>SUM(Q6:Q14)</f>
        <v>49844</v>
      </c>
      <c r="R15" s="13"/>
      <c r="S15" s="13">
        <f t="shared" ref="S15:AJ15" si="19">SUM(S6:S14)</f>
        <v>37426</v>
      </c>
      <c r="T15" s="13"/>
      <c r="U15" s="13">
        <f t="shared" si="19"/>
        <v>2895</v>
      </c>
      <c r="V15" s="13"/>
      <c r="W15" s="13">
        <f t="shared" si="19"/>
        <v>16251</v>
      </c>
      <c r="X15" s="13"/>
      <c r="Y15" s="13">
        <f t="shared" si="19"/>
        <v>9422</v>
      </c>
      <c r="Z15" s="13"/>
      <c r="AA15" s="13">
        <f t="shared" si="19"/>
        <v>0</v>
      </c>
      <c r="AB15" s="13"/>
      <c r="AC15" s="13">
        <f t="shared" si="19"/>
        <v>6919</v>
      </c>
      <c r="AD15" s="13"/>
      <c r="AE15" s="13"/>
      <c r="AF15" s="13"/>
      <c r="AG15" s="13"/>
      <c r="AH15" s="13">
        <f t="shared" si="19"/>
        <v>48019</v>
      </c>
      <c r="AI15" s="13"/>
      <c r="AJ15" s="13">
        <f t="shared" si="19"/>
        <v>31941</v>
      </c>
      <c r="AK15" s="13"/>
      <c r="AL15" s="13">
        <f t="shared" si="18"/>
        <v>1822</v>
      </c>
      <c r="AM15" s="13"/>
      <c r="AN15" s="13">
        <f t="shared" si="18"/>
        <v>27</v>
      </c>
      <c r="AO15" s="13"/>
      <c r="AP15" s="13">
        <f t="shared" si="18"/>
        <v>29198.1</v>
      </c>
      <c r="AQ15" s="13"/>
      <c r="AR15" s="13">
        <f t="shared" si="18"/>
        <v>307</v>
      </c>
      <c r="AS15" s="79"/>
    </row>
    <row r="16" spans="1:4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73.630022413581557</v>
      </c>
      <c r="M16" s="19"/>
      <c r="N16" s="19">
        <f>N15/C15*100</f>
        <v>74.159441822528777</v>
      </c>
      <c r="O16" s="19"/>
      <c r="P16" s="19"/>
      <c r="Q16" s="18">
        <f>Q15/G15*100</f>
        <v>66.019417475728162</v>
      </c>
      <c r="R16" s="18"/>
      <c r="S16" s="18">
        <f>(S15+U15+W15)/G15*100</f>
        <v>74.930793785348143</v>
      </c>
      <c r="T16" s="18"/>
      <c r="U16" s="18"/>
      <c r="V16" s="18"/>
      <c r="W16" s="18"/>
      <c r="X16" s="18"/>
      <c r="Y16" s="18">
        <f>(Y15+AA15+AC15)/G15*100</f>
        <v>21.64399528470576</v>
      </c>
      <c r="Z16" s="18"/>
      <c r="AA16" s="18"/>
      <c r="AB16" s="18"/>
      <c r="AC16" s="18"/>
      <c r="AD16" s="18"/>
      <c r="AE16" s="18"/>
      <c r="AF16" s="18"/>
      <c r="AG16" s="18"/>
      <c r="AH16" s="18">
        <f>AH15/G15*100</f>
        <v>63.602166916118094</v>
      </c>
      <c r="AI16" s="18"/>
      <c r="AJ16" s="18">
        <f>AJ15/G15*100</f>
        <v>42.306520616167106</v>
      </c>
      <c r="AK16" s="18"/>
      <c r="AL16" s="9">
        <f>AL15/G15*100</f>
        <v>2.4132769970463186</v>
      </c>
      <c r="AM16" s="9"/>
      <c r="AN16" s="9">
        <f>AN15/G15*100</f>
        <v>3.5762063073683091E-2</v>
      </c>
      <c r="AO16" s="9"/>
      <c r="AP16" s="9">
        <f>AP15/G15*100</f>
        <v>38.673492364137275</v>
      </c>
      <c r="AQ16" s="9"/>
      <c r="AR16" s="9">
        <f>AR15/G15*100</f>
        <v>0.40662790235632257</v>
      </c>
    </row>
    <row r="17" spans="1:4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">
        <f>(Q15+S15+U15+W15+Y15+AA15+AC15+AH15+AJ15)*100/(G15*5)</f>
        <v>53.700578815613454</v>
      </c>
      <c r="T17" s="77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7"/>
      <c r="T18" s="17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72"/>
      <c r="U19" s="15"/>
      <c r="V19" s="15"/>
      <c r="W19" s="15"/>
      <c r="X19" s="15"/>
    </row>
    <row r="20" spans="1:44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72"/>
      <c r="U20" s="15"/>
      <c r="V20" s="15"/>
      <c r="W20" s="15"/>
      <c r="X20" s="15"/>
    </row>
    <row r="21" spans="1:44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72"/>
      <c r="U21" s="15"/>
      <c r="V21" s="15"/>
      <c r="W21" s="15"/>
      <c r="X21" s="15"/>
    </row>
    <row r="22" spans="1:44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72"/>
      <c r="U22" s="15"/>
      <c r="V22" s="15"/>
      <c r="W22" s="15"/>
      <c r="X22" s="15"/>
    </row>
    <row r="23" spans="1:44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72"/>
      <c r="U23" s="15"/>
      <c r="V23" s="15"/>
      <c r="W23" s="15"/>
      <c r="X23" s="15"/>
    </row>
    <row r="24" spans="1:44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72"/>
    </row>
  </sheetData>
  <mergeCells count="30">
    <mergeCell ref="A24:AN24"/>
    <mergeCell ref="AE5:AG5"/>
    <mergeCell ref="AR4:AR5"/>
    <mergeCell ref="A19:S19"/>
    <mergeCell ref="A20:S20"/>
    <mergeCell ref="A21:S21"/>
    <mergeCell ref="A22:S22"/>
    <mergeCell ref="A23:S23"/>
    <mergeCell ref="S4:W4"/>
    <mergeCell ref="Y4:AC4"/>
    <mergeCell ref="AH4:AJ4"/>
    <mergeCell ref="AL4:AL5"/>
    <mergeCell ref="AN4:AN5"/>
    <mergeCell ref="AP4:AP5"/>
    <mergeCell ref="D4:G4"/>
    <mergeCell ref="I4:K4"/>
    <mergeCell ref="L4:L5"/>
    <mergeCell ref="N4:N5"/>
    <mergeCell ref="P4:P5"/>
    <mergeCell ref="Q4:Q5"/>
    <mergeCell ref="A1:AR1"/>
    <mergeCell ref="A2:A5"/>
    <mergeCell ref="B2:B5"/>
    <mergeCell ref="C2:G3"/>
    <mergeCell ref="H2:H5"/>
    <mergeCell ref="I2:K3"/>
    <mergeCell ref="L2:AR2"/>
    <mergeCell ref="L3:N3"/>
    <mergeCell ref="Q3:AP3"/>
    <mergeCell ref="C4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G14" sqref="G14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4.33203125" customWidth="1"/>
    <col min="11" max="11" width="3.886718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6.21875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.44140625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18</v>
      </c>
      <c r="D6" s="5">
        <v>8</v>
      </c>
      <c r="E6" s="5">
        <v>28</v>
      </c>
      <c r="F6" s="5">
        <v>9</v>
      </c>
      <c r="G6" s="6">
        <f>SUM(D6:F6)</f>
        <v>45</v>
      </c>
      <c r="H6" s="6"/>
      <c r="I6" s="5">
        <v>12000</v>
      </c>
      <c r="J6" s="5">
        <v>10000</v>
      </c>
      <c r="K6" s="5">
        <v>8000</v>
      </c>
      <c r="L6" s="20">
        <v>20</v>
      </c>
      <c r="M6" s="20">
        <v>20</v>
      </c>
      <c r="N6" s="20">
        <v>1</v>
      </c>
      <c r="O6" s="11">
        <v>19</v>
      </c>
      <c r="P6" s="11">
        <v>15</v>
      </c>
      <c r="Q6" s="11"/>
      <c r="R6" s="11">
        <v>16</v>
      </c>
      <c r="S6" s="11">
        <v>13</v>
      </c>
      <c r="T6" s="11"/>
      <c r="U6" s="11"/>
      <c r="V6" s="11">
        <v>30</v>
      </c>
      <c r="W6" s="11">
        <v>8</v>
      </c>
      <c r="X6" s="12"/>
      <c r="Y6" s="12"/>
      <c r="Z6" s="12"/>
      <c r="AA6" s="12"/>
    </row>
    <row r="7" spans="1:27" ht="15">
      <c r="A7" s="5">
        <v>2</v>
      </c>
      <c r="B7" s="3" t="s">
        <v>29</v>
      </c>
      <c r="C7" s="4">
        <v>25</v>
      </c>
      <c r="D7" s="5">
        <v>5</v>
      </c>
      <c r="E7" s="5">
        <v>185</v>
      </c>
      <c r="F7" s="5">
        <v>70</v>
      </c>
      <c r="G7" s="6">
        <f t="shared" ref="G7:G13" si="0">SUM(D7:F7)</f>
        <v>260</v>
      </c>
      <c r="H7" s="6"/>
      <c r="I7" s="5">
        <v>9000</v>
      </c>
      <c r="J7" s="5">
        <v>8000</v>
      </c>
      <c r="K7" s="5">
        <v>6000</v>
      </c>
      <c r="L7" s="20">
        <v>15</v>
      </c>
      <c r="M7" s="20">
        <v>10</v>
      </c>
      <c r="N7" s="20">
        <v>3</v>
      </c>
      <c r="O7" s="11">
        <v>160</v>
      </c>
      <c r="P7" s="11">
        <v>55</v>
      </c>
      <c r="Q7" s="11"/>
      <c r="R7" s="11">
        <v>82</v>
      </c>
      <c r="S7" s="11">
        <v>21</v>
      </c>
      <c r="T7" s="11"/>
      <c r="U7" s="11">
        <v>50</v>
      </c>
      <c r="V7" s="11">
        <v>38</v>
      </c>
      <c r="W7" s="11">
        <v>50</v>
      </c>
      <c r="X7" s="12"/>
      <c r="Y7" s="12"/>
      <c r="Z7" s="12"/>
      <c r="AA7" s="12"/>
    </row>
    <row r="8" spans="1:27" ht="15">
      <c r="A8" s="5">
        <v>3</v>
      </c>
      <c r="B8" s="3" t="s">
        <v>30</v>
      </c>
      <c r="C8" s="4">
        <v>45</v>
      </c>
      <c r="D8" s="5">
        <v>15</v>
      </c>
      <c r="E8" s="5">
        <v>188</v>
      </c>
      <c r="F8" s="5">
        <v>17</v>
      </c>
      <c r="G8" s="6">
        <f t="shared" si="0"/>
        <v>220</v>
      </c>
      <c r="H8" s="6"/>
      <c r="I8" s="5">
        <v>2000</v>
      </c>
      <c r="J8" s="5">
        <v>1000</v>
      </c>
      <c r="K8" s="5">
        <v>800</v>
      </c>
      <c r="L8" s="20">
        <v>43</v>
      </c>
      <c r="M8" s="20">
        <v>55</v>
      </c>
      <c r="N8" s="20">
        <v>3</v>
      </c>
      <c r="O8" s="11">
        <v>150</v>
      </c>
      <c r="P8" s="11">
        <v>113</v>
      </c>
      <c r="Q8" s="11"/>
      <c r="R8" s="11">
        <v>64</v>
      </c>
      <c r="S8" s="11">
        <v>16</v>
      </c>
      <c r="T8" s="11"/>
      <c r="U8" s="11">
        <v>42</v>
      </c>
      <c r="V8" s="11">
        <v>138</v>
      </c>
      <c r="W8" s="11">
        <v>38</v>
      </c>
      <c r="X8" s="12"/>
      <c r="Y8" s="12"/>
      <c r="Z8" s="12">
        <v>15</v>
      </c>
      <c r="AA8" s="12"/>
    </row>
    <row r="9" spans="1:27" ht="15">
      <c r="A9" s="5">
        <v>4</v>
      </c>
      <c r="B9" s="3" t="s">
        <v>31</v>
      </c>
      <c r="C9" s="4">
        <v>25</v>
      </c>
      <c r="D9" s="5">
        <v>9</v>
      </c>
      <c r="E9" s="5">
        <v>111</v>
      </c>
      <c r="F9" s="5">
        <v>30</v>
      </c>
      <c r="G9" s="6">
        <f t="shared" si="0"/>
        <v>150</v>
      </c>
      <c r="H9" s="6"/>
      <c r="I9" s="5">
        <v>2200</v>
      </c>
      <c r="J9" s="5">
        <v>2000</v>
      </c>
      <c r="K9" s="5">
        <v>1800</v>
      </c>
      <c r="L9" s="20">
        <v>20</v>
      </c>
      <c r="M9" s="20">
        <v>25</v>
      </c>
      <c r="N9" s="20">
        <v>2</v>
      </c>
      <c r="O9" s="11">
        <v>80</v>
      </c>
      <c r="P9" s="11">
        <v>48</v>
      </c>
      <c r="Q9" s="11"/>
      <c r="R9" s="11">
        <v>14</v>
      </c>
      <c r="S9" s="11">
        <v>18</v>
      </c>
      <c r="T9" s="11"/>
      <c r="U9" s="11">
        <v>5</v>
      </c>
      <c r="V9" s="11">
        <v>45</v>
      </c>
      <c r="W9" s="11">
        <v>18</v>
      </c>
      <c r="X9" s="12"/>
      <c r="Y9" s="12"/>
      <c r="Z9" s="12"/>
      <c r="AA9" s="12"/>
    </row>
    <row r="10" spans="1:27" ht="15">
      <c r="A10" s="5">
        <v>5</v>
      </c>
      <c r="B10" s="3" t="s">
        <v>32</v>
      </c>
      <c r="C10" s="4">
        <v>0</v>
      </c>
      <c r="D10" s="5"/>
      <c r="E10" s="5"/>
      <c r="F10" s="5"/>
      <c r="G10" s="6">
        <f t="shared" si="0"/>
        <v>0</v>
      </c>
      <c r="H10" s="6"/>
      <c r="I10" s="5"/>
      <c r="J10" s="5"/>
      <c r="K10" s="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 ht="15">
      <c r="A11" s="5">
        <v>6</v>
      </c>
      <c r="B11" s="3" t="s">
        <v>33</v>
      </c>
      <c r="C11" s="4">
        <v>0</v>
      </c>
      <c r="D11" s="5"/>
      <c r="E11" s="5"/>
      <c r="F11" s="5"/>
      <c r="G11" s="6">
        <f t="shared" si="0"/>
        <v>0</v>
      </c>
      <c r="H11" s="6"/>
      <c r="I11" s="5"/>
      <c r="J11" s="5"/>
      <c r="K11" s="5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 ht="15">
      <c r="A12" s="5">
        <v>7</v>
      </c>
      <c r="B12" s="3" t="s">
        <v>34</v>
      </c>
      <c r="C12" s="4">
        <v>40</v>
      </c>
      <c r="D12" s="5">
        <v>12</v>
      </c>
      <c r="E12" s="5">
        <v>75</v>
      </c>
      <c r="F12" s="5">
        <v>123</v>
      </c>
      <c r="G12" s="6">
        <f t="shared" si="0"/>
        <v>210</v>
      </c>
      <c r="H12" s="6"/>
      <c r="I12" s="5">
        <v>2700</v>
      </c>
      <c r="J12" s="5">
        <v>2500</v>
      </c>
      <c r="K12" s="5">
        <v>2200</v>
      </c>
      <c r="L12" s="20">
        <v>4</v>
      </c>
      <c r="M12" s="20">
        <v>4</v>
      </c>
      <c r="N12" s="20">
        <v>1</v>
      </c>
      <c r="O12" s="11">
        <v>80</v>
      </c>
      <c r="P12" s="11">
        <v>76</v>
      </c>
      <c r="Q12" s="11"/>
      <c r="R12" s="11">
        <v>83</v>
      </c>
      <c r="S12" s="11">
        <v>18</v>
      </c>
      <c r="T12" s="11"/>
      <c r="U12" s="11">
        <v>15</v>
      </c>
      <c r="V12" s="11">
        <v>88</v>
      </c>
      <c r="W12" s="11">
        <v>20</v>
      </c>
      <c r="X12" s="12"/>
      <c r="Y12" s="12"/>
      <c r="Z12" s="12">
        <v>9</v>
      </c>
      <c r="AA12" s="12"/>
    </row>
    <row r="13" spans="1:27" ht="15">
      <c r="A13" s="5">
        <v>8</v>
      </c>
      <c r="B13" s="3" t="s">
        <v>35</v>
      </c>
      <c r="C13" s="4">
        <v>0</v>
      </c>
      <c r="D13" s="5"/>
      <c r="E13" s="5"/>
      <c r="F13" s="5"/>
      <c r="G13" s="6">
        <f t="shared" si="0"/>
        <v>0</v>
      </c>
      <c r="H13" s="6"/>
      <c r="I13" s="5"/>
      <c r="J13" s="5"/>
      <c r="K13" s="5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 ht="15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153</v>
      </c>
      <c r="D15" s="13">
        <f t="shared" ref="D15:AA15" si="1">SUM(D6:D14)</f>
        <v>49</v>
      </c>
      <c r="E15" s="13">
        <f t="shared" si="1"/>
        <v>587</v>
      </c>
      <c r="F15" s="13">
        <f t="shared" si="1"/>
        <v>249</v>
      </c>
      <c r="G15" s="13">
        <f t="shared" si="1"/>
        <v>885</v>
      </c>
      <c r="H15" s="13">
        <f t="shared" si="1"/>
        <v>0</v>
      </c>
      <c r="I15" s="13">
        <f t="shared" si="1"/>
        <v>27900</v>
      </c>
      <c r="J15" s="13">
        <f t="shared" si="1"/>
        <v>23500</v>
      </c>
      <c r="K15" s="13">
        <f t="shared" si="1"/>
        <v>18800</v>
      </c>
      <c r="L15" s="13">
        <f t="shared" si="1"/>
        <v>102</v>
      </c>
      <c r="M15" s="13">
        <f t="shared" si="1"/>
        <v>114</v>
      </c>
      <c r="N15" s="13">
        <f t="shared" si="1"/>
        <v>10</v>
      </c>
      <c r="O15" s="13">
        <f t="shared" si="1"/>
        <v>489</v>
      </c>
      <c r="P15" s="13">
        <f t="shared" si="1"/>
        <v>307</v>
      </c>
      <c r="Q15" s="13">
        <f t="shared" si="1"/>
        <v>0</v>
      </c>
      <c r="R15" s="13">
        <f t="shared" si="1"/>
        <v>259</v>
      </c>
      <c r="S15" s="13">
        <f t="shared" si="1"/>
        <v>86</v>
      </c>
      <c r="T15" s="13">
        <f t="shared" si="1"/>
        <v>0</v>
      </c>
      <c r="U15" s="13">
        <f t="shared" si="1"/>
        <v>112</v>
      </c>
      <c r="V15" s="13">
        <f t="shared" si="1"/>
        <v>339</v>
      </c>
      <c r="W15" s="13">
        <f t="shared" si="1"/>
        <v>134</v>
      </c>
      <c r="X15" s="13">
        <f t="shared" si="1"/>
        <v>0</v>
      </c>
      <c r="Y15" s="13">
        <f t="shared" si="1"/>
        <v>0</v>
      </c>
      <c r="Z15" s="13">
        <f t="shared" si="1"/>
        <v>24</v>
      </c>
      <c r="AA15" s="13">
        <f t="shared" si="1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66.666666666666657</v>
      </c>
      <c r="M16" s="19">
        <f>M15/C15*100</f>
        <v>74.509803921568633</v>
      </c>
      <c r="N16" s="19"/>
      <c r="O16" s="18">
        <f>O15/G15*100</f>
        <v>55.254237288135585</v>
      </c>
      <c r="P16" s="18">
        <f>(P15+Q15+R15)/G15*100</f>
        <v>63.954802259887003</v>
      </c>
      <c r="Q16" s="18"/>
      <c r="R16" s="18"/>
      <c r="S16" s="18">
        <f>(S15+T15+U15)/G15*100</f>
        <v>22.372881355932204</v>
      </c>
      <c r="T16" s="18"/>
      <c r="U16" s="18"/>
      <c r="V16" s="18">
        <f>V15/G15*100</f>
        <v>38.305084745762713</v>
      </c>
      <c r="W16" s="18">
        <f>W15/G15*100</f>
        <v>15.141242937853109</v>
      </c>
      <c r="X16" s="9">
        <f>X15/G15*100</f>
        <v>0</v>
      </c>
      <c r="Y16" s="9">
        <f>Y15/G15*100</f>
        <v>0</v>
      </c>
      <c r="Z16" s="9">
        <f>Z15/G15*100</f>
        <v>2.7118644067796609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39.005649717514125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M14" sqref="M14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.109375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/>
      <c r="D6" s="5"/>
      <c r="E6" s="5"/>
      <c r="F6" s="5"/>
      <c r="G6" s="6"/>
      <c r="H6" s="6"/>
      <c r="I6" s="5"/>
      <c r="J6" s="5"/>
      <c r="K6" s="5"/>
      <c r="L6" s="20"/>
      <c r="M6" s="20"/>
      <c r="N6" s="20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</row>
    <row r="7" spans="1:27" ht="15">
      <c r="A7" s="5">
        <v>2</v>
      </c>
      <c r="B7" s="3" t="s">
        <v>29</v>
      </c>
      <c r="C7" s="4"/>
      <c r="D7" s="5"/>
      <c r="E7" s="5"/>
      <c r="F7" s="5"/>
      <c r="G7" s="6"/>
      <c r="H7" s="6"/>
      <c r="I7" s="5"/>
      <c r="J7" s="5"/>
      <c r="K7" s="5"/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 ht="15">
      <c r="A8" s="5">
        <v>3</v>
      </c>
      <c r="B8" s="3" t="s">
        <v>30</v>
      </c>
      <c r="C8" s="4"/>
      <c r="D8" s="5"/>
      <c r="E8" s="5">
        <v>12</v>
      </c>
      <c r="F8" s="5"/>
      <c r="G8" s="6">
        <v>12</v>
      </c>
      <c r="H8" s="6"/>
      <c r="I8" s="5"/>
      <c r="J8" s="5"/>
      <c r="K8" s="5"/>
      <c r="L8" s="20"/>
      <c r="M8" s="20"/>
      <c r="N8" s="20"/>
      <c r="O8" s="11"/>
      <c r="P8" s="11"/>
      <c r="Q8" s="11"/>
      <c r="R8" s="11">
        <v>3</v>
      </c>
      <c r="S8" s="11"/>
      <c r="T8" s="11"/>
      <c r="U8" s="11"/>
      <c r="V8" s="11"/>
      <c r="W8" s="11"/>
      <c r="X8" s="12"/>
      <c r="Y8" s="12"/>
      <c r="Z8" s="12"/>
      <c r="AA8" s="12"/>
    </row>
    <row r="9" spans="1:27" ht="15">
      <c r="A9" s="5">
        <v>4</v>
      </c>
      <c r="B9" s="3" t="s">
        <v>31</v>
      </c>
      <c r="C9" s="4"/>
      <c r="D9" s="5"/>
      <c r="E9" s="5"/>
      <c r="F9" s="5"/>
      <c r="G9" s="6"/>
      <c r="H9" s="6"/>
      <c r="I9" s="5"/>
      <c r="J9" s="5"/>
      <c r="K9" s="5"/>
      <c r="L9" s="20"/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</row>
    <row r="10" spans="1:27" ht="15">
      <c r="A10" s="5">
        <v>5</v>
      </c>
      <c r="B10" s="3" t="s">
        <v>32</v>
      </c>
      <c r="C10" s="4">
        <v>15</v>
      </c>
      <c r="D10" s="5">
        <v>20</v>
      </c>
      <c r="E10" s="5">
        <v>20</v>
      </c>
      <c r="F10" s="5"/>
      <c r="G10" s="6">
        <v>40</v>
      </c>
      <c r="H10" s="6"/>
      <c r="I10" s="5">
        <v>1000</v>
      </c>
      <c r="J10" s="5">
        <v>1000</v>
      </c>
      <c r="K10" s="5"/>
      <c r="L10" s="20">
        <v>10</v>
      </c>
      <c r="M10" s="20">
        <v>15</v>
      </c>
      <c r="N10" s="20">
        <v>5</v>
      </c>
      <c r="O10" s="11">
        <v>10</v>
      </c>
      <c r="P10" s="11"/>
      <c r="Q10" s="11"/>
      <c r="R10" s="11"/>
      <c r="S10" s="11"/>
      <c r="T10" s="11"/>
      <c r="U10" s="11"/>
      <c r="V10" s="11">
        <v>30</v>
      </c>
      <c r="W10" s="11">
        <v>25</v>
      </c>
      <c r="X10" s="12"/>
      <c r="Y10" s="12"/>
      <c r="Z10" s="12">
        <v>12</v>
      </c>
      <c r="AA10" s="12"/>
    </row>
    <row r="11" spans="1:27" ht="15">
      <c r="A11" s="5">
        <v>6</v>
      </c>
      <c r="B11" s="3" t="s">
        <v>33</v>
      </c>
      <c r="C11" s="4">
        <v>5</v>
      </c>
      <c r="D11" s="5">
        <v>40</v>
      </c>
      <c r="E11" s="5">
        <v>30</v>
      </c>
      <c r="F11" s="5">
        <v>10</v>
      </c>
      <c r="G11" s="6">
        <v>80</v>
      </c>
      <c r="H11" s="6"/>
      <c r="I11" s="5">
        <v>10</v>
      </c>
      <c r="J11" s="5">
        <v>8</v>
      </c>
      <c r="K11" s="5">
        <v>5</v>
      </c>
      <c r="L11" s="20">
        <v>4</v>
      </c>
      <c r="M11" s="20">
        <v>5</v>
      </c>
      <c r="N11" s="20">
        <v>3</v>
      </c>
      <c r="O11" s="11">
        <v>30</v>
      </c>
      <c r="P11" s="11"/>
      <c r="Q11" s="11"/>
      <c r="R11" s="11"/>
      <c r="S11" s="11"/>
      <c r="T11" s="11"/>
      <c r="U11" s="11"/>
      <c r="V11" s="11">
        <v>70</v>
      </c>
      <c r="W11" s="11">
        <v>40</v>
      </c>
      <c r="X11" s="12"/>
      <c r="Y11" s="12"/>
      <c r="Z11" s="12"/>
      <c r="AA11" s="12"/>
    </row>
    <row r="12" spans="1:27" ht="15">
      <c r="A12" s="5">
        <v>7</v>
      </c>
      <c r="B12" s="3" t="s">
        <v>34</v>
      </c>
      <c r="C12" s="4"/>
      <c r="D12" s="5"/>
      <c r="E12" s="5"/>
      <c r="F12" s="5">
        <v>3</v>
      </c>
      <c r="G12" s="6">
        <v>3</v>
      </c>
      <c r="H12" s="6"/>
      <c r="I12" s="5"/>
      <c r="J12" s="5"/>
      <c r="K12" s="5">
        <v>3</v>
      </c>
      <c r="L12" s="20"/>
      <c r="M12" s="20"/>
      <c r="N12" s="20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12"/>
      <c r="Z12" s="12"/>
      <c r="AA12" s="12"/>
    </row>
    <row r="13" spans="1:27" ht="15">
      <c r="A13" s="5">
        <v>8</v>
      </c>
      <c r="B13" s="3" t="s">
        <v>35</v>
      </c>
      <c r="C13" s="4">
        <v>10</v>
      </c>
      <c r="D13" s="5">
        <v>100</v>
      </c>
      <c r="E13" s="5">
        <v>120</v>
      </c>
      <c r="F13" s="5">
        <v>50</v>
      </c>
      <c r="G13" s="6">
        <v>270</v>
      </c>
      <c r="H13" s="6"/>
      <c r="I13" s="5">
        <v>1000</v>
      </c>
      <c r="J13" s="5">
        <v>1000</v>
      </c>
      <c r="K13" s="5">
        <v>500</v>
      </c>
      <c r="L13" s="20">
        <v>10</v>
      </c>
      <c r="M13" s="20">
        <v>10</v>
      </c>
      <c r="N13" s="20"/>
      <c r="O13" s="11">
        <v>150</v>
      </c>
      <c r="P13" s="11">
        <v>35</v>
      </c>
      <c r="Q13" s="11"/>
      <c r="R13" s="11">
        <v>200</v>
      </c>
      <c r="S13" s="11"/>
      <c r="T13" s="11"/>
      <c r="U13" s="11">
        <v>10</v>
      </c>
      <c r="V13" s="11">
        <v>250</v>
      </c>
      <c r="W13" s="11">
        <v>200</v>
      </c>
      <c r="X13" s="12"/>
      <c r="Y13" s="12">
        <v>2</v>
      </c>
      <c r="Z13" s="12">
        <v>130</v>
      </c>
      <c r="AA13" s="12"/>
    </row>
    <row r="14" spans="1:27" ht="15">
      <c r="A14" s="5">
        <v>9</v>
      </c>
      <c r="B14" s="3" t="s">
        <v>36</v>
      </c>
      <c r="C14" s="4">
        <v>7</v>
      </c>
      <c r="D14" s="5">
        <v>50</v>
      </c>
      <c r="E14" s="5">
        <v>130</v>
      </c>
      <c r="F14" s="5">
        <v>70</v>
      </c>
      <c r="G14" s="6">
        <v>250</v>
      </c>
      <c r="H14" s="6">
        <v>50</v>
      </c>
      <c r="I14" s="5">
        <v>3000</v>
      </c>
      <c r="J14" s="5">
        <v>2000</v>
      </c>
      <c r="K14" s="5">
        <v>1000</v>
      </c>
      <c r="L14" s="20">
        <v>7</v>
      </c>
      <c r="M14" s="20">
        <v>7</v>
      </c>
      <c r="N14" s="20"/>
      <c r="O14" s="11">
        <v>50</v>
      </c>
      <c r="P14" s="11"/>
      <c r="Q14" s="11"/>
      <c r="R14" s="11">
        <v>250</v>
      </c>
      <c r="S14" s="11"/>
      <c r="T14" s="11"/>
      <c r="U14" s="11">
        <v>35</v>
      </c>
      <c r="V14" s="11">
        <v>150</v>
      </c>
      <c r="W14" s="11">
        <v>100</v>
      </c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37</v>
      </c>
      <c r="D15" s="13">
        <f t="shared" ref="D15:AA15" si="0">SUM(D6:D14)</f>
        <v>210</v>
      </c>
      <c r="E15" s="13">
        <f t="shared" si="0"/>
        <v>312</v>
      </c>
      <c r="F15" s="13">
        <f t="shared" si="0"/>
        <v>133</v>
      </c>
      <c r="G15" s="13">
        <f t="shared" si="0"/>
        <v>655</v>
      </c>
      <c r="H15" s="13">
        <f t="shared" si="0"/>
        <v>50</v>
      </c>
      <c r="I15" s="13">
        <f t="shared" si="0"/>
        <v>5010</v>
      </c>
      <c r="J15" s="13">
        <f t="shared" si="0"/>
        <v>4008</v>
      </c>
      <c r="K15" s="13">
        <f t="shared" si="0"/>
        <v>1508</v>
      </c>
      <c r="L15" s="13">
        <f t="shared" si="0"/>
        <v>31</v>
      </c>
      <c r="M15" s="13">
        <f t="shared" si="0"/>
        <v>37</v>
      </c>
      <c r="N15" s="13">
        <f t="shared" si="0"/>
        <v>8</v>
      </c>
      <c r="O15" s="13">
        <f t="shared" si="0"/>
        <v>240</v>
      </c>
      <c r="P15" s="13">
        <f t="shared" si="0"/>
        <v>35</v>
      </c>
      <c r="Q15" s="13">
        <f t="shared" si="0"/>
        <v>0</v>
      </c>
      <c r="R15" s="13">
        <f t="shared" si="0"/>
        <v>453</v>
      </c>
      <c r="S15" s="13">
        <f t="shared" si="0"/>
        <v>0</v>
      </c>
      <c r="T15" s="13">
        <f t="shared" si="0"/>
        <v>0</v>
      </c>
      <c r="U15" s="13">
        <f t="shared" si="0"/>
        <v>45</v>
      </c>
      <c r="V15" s="13">
        <f t="shared" si="0"/>
        <v>500</v>
      </c>
      <c r="W15" s="13">
        <f t="shared" si="0"/>
        <v>365</v>
      </c>
      <c r="X15" s="13">
        <f t="shared" si="0"/>
        <v>0</v>
      </c>
      <c r="Y15" s="13">
        <f t="shared" si="0"/>
        <v>2</v>
      </c>
      <c r="Z15" s="13">
        <f t="shared" si="0"/>
        <v>142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83.78378378378379</v>
      </c>
      <c r="M16" s="19">
        <f>M15/C15*100</f>
        <v>100</v>
      </c>
      <c r="N16" s="19"/>
      <c r="O16" s="18">
        <f>O15/G15*100</f>
        <v>36.641221374045799</v>
      </c>
      <c r="P16" s="18">
        <f>(P15+Q15+R15)/G15*100</f>
        <v>74.503816793893122</v>
      </c>
      <c r="Q16" s="18"/>
      <c r="R16" s="18"/>
      <c r="S16" s="18">
        <f>(S15+T15+U15)/G15*100</f>
        <v>6.8702290076335881</v>
      </c>
      <c r="T16" s="18"/>
      <c r="U16" s="18"/>
      <c r="V16" s="18">
        <f>V15/G15*100</f>
        <v>76.335877862595424</v>
      </c>
      <c r="W16" s="18">
        <f>W15/G15*100</f>
        <v>55.725190839694662</v>
      </c>
      <c r="X16" s="9">
        <f>X15/G15*100</f>
        <v>0</v>
      </c>
      <c r="Y16" s="9">
        <f>Y15/G15*100</f>
        <v>0.30534351145038169</v>
      </c>
      <c r="Z16" s="9">
        <f>Z15/G15*100</f>
        <v>21.679389312977097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50.015267175572518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S17" sqref="S17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.44140625" customWidth="1"/>
    <col min="10" max="10" width="4.5546875" customWidth="1"/>
    <col min="11" max="11" width="4.44140625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332031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2">
        <v>138</v>
      </c>
      <c r="E6" s="52">
        <v>250</v>
      </c>
      <c r="F6" s="52">
        <v>275</v>
      </c>
      <c r="G6" s="6">
        <v>663</v>
      </c>
      <c r="H6" s="52"/>
      <c r="I6" s="52">
        <v>14000</v>
      </c>
      <c r="J6" s="52">
        <v>10000</v>
      </c>
      <c r="K6" s="52">
        <v>7000</v>
      </c>
      <c r="L6" s="20"/>
      <c r="M6" s="20"/>
      <c r="N6" s="52"/>
      <c r="O6" s="11">
        <v>450</v>
      </c>
      <c r="P6" s="11">
        <v>400</v>
      </c>
      <c r="Q6" s="11"/>
      <c r="R6" s="11">
        <v>155</v>
      </c>
      <c r="S6" s="11">
        <v>400</v>
      </c>
      <c r="T6" s="11"/>
      <c r="U6" s="11">
        <v>100</v>
      </c>
      <c r="V6" s="11">
        <v>420</v>
      </c>
      <c r="W6" s="11">
        <v>240</v>
      </c>
      <c r="X6" s="12"/>
      <c r="Y6" s="12"/>
      <c r="Z6" s="12">
        <v>110</v>
      </c>
      <c r="AA6" s="12"/>
    </row>
    <row r="7" spans="1:27" ht="15">
      <c r="A7" s="5">
        <v>2</v>
      </c>
      <c r="B7" s="3" t="s">
        <v>29</v>
      </c>
      <c r="C7" s="4">
        <v>10</v>
      </c>
      <c r="D7" s="52">
        <v>0</v>
      </c>
      <c r="E7" s="52">
        <v>20</v>
      </c>
      <c r="F7" s="52">
        <v>570</v>
      </c>
      <c r="G7" s="6">
        <v>590</v>
      </c>
      <c r="H7" s="52"/>
      <c r="I7" s="52">
        <v>0</v>
      </c>
      <c r="J7" s="52">
        <v>12000</v>
      </c>
      <c r="K7" s="52">
        <v>10000</v>
      </c>
      <c r="L7" s="20"/>
      <c r="M7" s="20"/>
      <c r="N7" s="52"/>
      <c r="O7" s="11">
        <v>260</v>
      </c>
      <c r="P7" s="11">
        <v>250</v>
      </c>
      <c r="Q7" s="11"/>
      <c r="R7" s="11">
        <v>300</v>
      </c>
      <c r="S7" s="11">
        <v>0</v>
      </c>
      <c r="T7" s="11"/>
      <c r="U7" s="11">
        <v>120</v>
      </c>
      <c r="V7" s="11">
        <v>0</v>
      </c>
      <c r="W7" s="11">
        <v>0</v>
      </c>
      <c r="X7" s="12"/>
      <c r="Y7" s="12"/>
      <c r="Z7" s="12">
        <v>12</v>
      </c>
      <c r="AA7" s="12"/>
    </row>
    <row r="8" spans="1:27" ht="15">
      <c r="A8" s="5">
        <v>3</v>
      </c>
      <c r="B8" s="3" t="s">
        <v>30</v>
      </c>
      <c r="C8" s="4">
        <v>0</v>
      </c>
      <c r="D8" s="52">
        <v>0</v>
      </c>
      <c r="E8" s="52">
        <v>5</v>
      </c>
      <c r="F8" s="52">
        <v>60</v>
      </c>
      <c r="G8" s="6">
        <v>65</v>
      </c>
      <c r="H8" s="52"/>
      <c r="I8" s="52">
        <v>0</v>
      </c>
      <c r="J8" s="52">
        <v>1700</v>
      </c>
      <c r="K8" s="52">
        <v>1500</v>
      </c>
      <c r="L8" s="20"/>
      <c r="M8" s="20"/>
      <c r="N8" s="52"/>
      <c r="O8" s="11">
        <v>7</v>
      </c>
      <c r="P8" s="11">
        <v>10</v>
      </c>
      <c r="Q8" s="11"/>
      <c r="R8" s="11">
        <v>30</v>
      </c>
      <c r="S8" s="11">
        <v>0</v>
      </c>
      <c r="T8" s="11"/>
      <c r="U8" s="11">
        <v>0</v>
      </c>
      <c r="V8" s="11">
        <v>0</v>
      </c>
      <c r="W8" s="11">
        <v>0</v>
      </c>
      <c r="X8" s="12"/>
      <c r="Y8" s="12"/>
      <c r="Z8" s="12">
        <v>3</v>
      </c>
      <c r="AA8" s="12"/>
    </row>
    <row r="9" spans="1:27" ht="15">
      <c r="A9" s="5">
        <v>4</v>
      </c>
      <c r="B9" s="3" t="s">
        <v>31</v>
      </c>
      <c r="C9" s="4">
        <v>0</v>
      </c>
      <c r="D9" s="52">
        <v>70</v>
      </c>
      <c r="E9" s="52">
        <v>170</v>
      </c>
      <c r="F9" s="52">
        <v>20</v>
      </c>
      <c r="G9" s="6">
        <v>260</v>
      </c>
      <c r="H9" s="52"/>
      <c r="I9" s="52">
        <v>2500</v>
      </c>
      <c r="J9" s="52">
        <v>2000</v>
      </c>
      <c r="K9" s="52">
        <v>1500</v>
      </c>
      <c r="L9" s="20"/>
      <c r="M9" s="20"/>
      <c r="N9" s="52"/>
      <c r="O9" s="11">
        <v>70</v>
      </c>
      <c r="P9" s="11">
        <v>120</v>
      </c>
      <c r="Q9" s="11"/>
      <c r="R9" s="11">
        <v>0</v>
      </c>
      <c r="S9" s="11">
        <v>0</v>
      </c>
      <c r="T9" s="11"/>
      <c r="U9" s="11">
        <v>0</v>
      </c>
      <c r="V9" s="11">
        <v>110</v>
      </c>
      <c r="W9" s="11">
        <v>140</v>
      </c>
      <c r="X9" s="12"/>
      <c r="Y9" s="12"/>
      <c r="Z9" s="12">
        <v>90</v>
      </c>
      <c r="AA9" s="12"/>
    </row>
    <row r="10" spans="1:27" ht="15">
      <c r="A10" s="5">
        <v>5</v>
      </c>
      <c r="B10" s="3" t="s">
        <v>32</v>
      </c>
      <c r="C10" s="4">
        <v>0</v>
      </c>
      <c r="D10" s="52">
        <v>0</v>
      </c>
      <c r="E10" s="52">
        <v>3</v>
      </c>
      <c r="F10" s="52">
        <v>0</v>
      </c>
      <c r="G10" s="6">
        <v>3</v>
      </c>
      <c r="H10" s="52"/>
      <c r="I10" s="52">
        <v>0</v>
      </c>
      <c r="J10" s="52">
        <v>1300</v>
      </c>
      <c r="K10" s="52">
        <v>0</v>
      </c>
      <c r="L10" s="20"/>
      <c r="M10" s="20"/>
      <c r="N10" s="52"/>
      <c r="O10" s="11">
        <v>3</v>
      </c>
      <c r="P10" s="11">
        <v>0</v>
      </c>
      <c r="Q10" s="11"/>
      <c r="R10" s="11">
        <v>0</v>
      </c>
      <c r="S10" s="11">
        <v>0</v>
      </c>
      <c r="T10" s="11"/>
      <c r="U10" s="11">
        <v>0</v>
      </c>
      <c r="V10" s="11">
        <v>3</v>
      </c>
      <c r="W10" s="11">
        <v>3</v>
      </c>
      <c r="X10" s="12"/>
      <c r="Y10" s="12"/>
      <c r="Z10" s="12">
        <v>0</v>
      </c>
      <c r="AA10" s="12"/>
    </row>
    <row r="11" spans="1:27" ht="15">
      <c r="A11" s="5">
        <v>6</v>
      </c>
      <c r="B11" s="3" t="s">
        <v>33</v>
      </c>
      <c r="C11" s="4">
        <v>80</v>
      </c>
      <c r="D11" s="52">
        <v>1050</v>
      </c>
      <c r="E11" s="52">
        <v>520</v>
      </c>
      <c r="F11" s="52">
        <v>0</v>
      </c>
      <c r="G11" s="6">
        <v>1570</v>
      </c>
      <c r="H11" s="52"/>
      <c r="I11" s="52">
        <v>15000</v>
      </c>
      <c r="J11" s="52">
        <v>12000</v>
      </c>
      <c r="K11" s="52">
        <v>0</v>
      </c>
      <c r="L11" s="20"/>
      <c r="M11" s="20"/>
      <c r="N11" s="52"/>
      <c r="O11" s="11">
        <v>650</v>
      </c>
      <c r="P11" s="11">
        <v>0</v>
      </c>
      <c r="Q11" s="11"/>
      <c r="R11" s="11">
        <v>0</v>
      </c>
      <c r="S11" s="11">
        <v>0</v>
      </c>
      <c r="T11" s="11"/>
      <c r="U11" s="11">
        <v>120</v>
      </c>
      <c r="V11" s="11">
        <v>1250</v>
      </c>
      <c r="W11" s="11">
        <v>750</v>
      </c>
      <c r="X11" s="12"/>
      <c r="Y11" s="12"/>
      <c r="Z11" s="12">
        <v>890</v>
      </c>
      <c r="AA11" s="12"/>
    </row>
    <row r="12" spans="1:27" ht="15">
      <c r="A12" s="5">
        <v>7</v>
      </c>
      <c r="B12" s="3" t="s">
        <v>34</v>
      </c>
      <c r="C12" s="4">
        <v>0</v>
      </c>
      <c r="D12" s="52">
        <v>0</v>
      </c>
      <c r="E12" s="52">
        <v>200</v>
      </c>
      <c r="F12" s="52">
        <v>60</v>
      </c>
      <c r="G12" s="6">
        <v>260</v>
      </c>
      <c r="H12" s="52"/>
      <c r="I12" s="52">
        <v>0</v>
      </c>
      <c r="J12" s="52">
        <v>7000</v>
      </c>
      <c r="K12" s="52">
        <v>5000</v>
      </c>
      <c r="L12" s="20"/>
      <c r="M12" s="20"/>
      <c r="N12" s="52"/>
      <c r="O12" s="11">
        <v>60</v>
      </c>
      <c r="P12" s="11">
        <v>150</v>
      </c>
      <c r="Q12" s="11"/>
      <c r="R12" s="11">
        <v>100</v>
      </c>
      <c r="S12" s="11">
        <v>0</v>
      </c>
      <c r="T12" s="11"/>
      <c r="U12" s="11">
        <v>80</v>
      </c>
      <c r="V12" s="11">
        <v>170</v>
      </c>
      <c r="W12" s="11">
        <v>120</v>
      </c>
      <c r="X12" s="12"/>
      <c r="Y12" s="12"/>
      <c r="Z12" s="12">
        <v>18</v>
      </c>
      <c r="AA12" s="12"/>
    </row>
    <row r="13" spans="1:27" ht="15">
      <c r="A13" s="5">
        <v>8</v>
      </c>
      <c r="B13" s="3" t="s">
        <v>35</v>
      </c>
      <c r="C13" s="4">
        <v>0</v>
      </c>
      <c r="D13" s="52">
        <v>0</v>
      </c>
      <c r="E13" s="52">
        <v>60</v>
      </c>
      <c r="F13" s="52">
        <v>10</v>
      </c>
      <c r="G13" s="6">
        <v>70</v>
      </c>
      <c r="H13" s="52"/>
      <c r="I13" s="52">
        <v>0</v>
      </c>
      <c r="J13" s="52">
        <v>1200</v>
      </c>
      <c r="K13" s="52">
        <v>800</v>
      </c>
      <c r="L13" s="20"/>
      <c r="M13" s="20"/>
      <c r="N13" s="52"/>
      <c r="O13" s="11">
        <v>30</v>
      </c>
      <c r="P13" s="11">
        <v>0</v>
      </c>
      <c r="Q13" s="11"/>
      <c r="R13" s="11">
        <v>0</v>
      </c>
      <c r="S13" s="11">
        <v>40</v>
      </c>
      <c r="T13" s="11"/>
      <c r="U13" s="11">
        <v>30</v>
      </c>
      <c r="V13" s="11">
        <v>60</v>
      </c>
      <c r="W13" s="11">
        <v>55</v>
      </c>
      <c r="X13" s="12"/>
      <c r="Y13" s="12"/>
      <c r="Z13" s="12">
        <v>0</v>
      </c>
      <c r="AA13" s="12"/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/>
      <c r="I14" s="52">
        <v>0</v>
      </c>
      <c r="J14" s="52">
        <v>0</v>
      </c>
      <c r="K14" s="52">
        <v>0</v>
      </c>
      <c r="L14" s="20"/>
      <c r="M14" s="20"/>
      <c r="N14" s="52"/>
      <c r="O14" s="11">
        <v>0</v>
      </c>
      <c r="P14" s="11">
        <v>0</v>
      </c>
      <c r="Q14" s="11"/>
      <c r="R14" s="11">
        <v>0</v>
      </c>
      <c r="S14" s="11">
        <v>0</v>
      </c>
      <c r="T14" s="11"/>
      <c r="U14" s="11">
        <v>0</v>
      </c>
      <c r="V14" s="11">
        <v>0</v>
      </c>
      <c r="W14" s="11">
        <v>0</v>
      </c>
      <c r="X14" s="12"/>
      <c r="Y14" s="12"/>
      <c r="Z14" s="12">
        <v>0</v>
      </c>
      <c r="AA14" s="12"/>
    </row>
    <row r="15" spans="1:27" ht="15">
      <c r="A15" s="3"/>
      <c r="B15" s="3" t="s">
        <v>37</v>
      </c>
      <c r="C15" s="13">
        <f>SUM(C6:C14)</f>
        <v>90</v>
      </c>
      <c r="D15" s="13">
        <f t="shared" ref="D15:AA15" si="0">SUM(D6:D14)</f>
        <v>1258</v>
      </c>
      <c r="E15" s="13">
        <f t="shared" si="0"/>
        <v>1228</v>
      </c>
      <c r="F15" s="13">
        <f t="shared" si="0"/>
        <v>995</v>
      </c>
      <c r="G15" s="13">
        <f t="shared" si="0"/>
        <v>3481</v>
      </c>
      <c r="H15" s="13">
        <f t="shared" si="0"/>
        <v>0</v>
      </c>
      <c r="I15" s="13">
        <f t="shared" si="0"/>
        <v>31500</v>
      </c>
      <c r="J15" s="13">
        <f t="shared" si="0"/>
        <v>47200</v>
      </c>
      <c r="K15" s="13">
        <f t="shared" si="0"/>
        <v>25800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1530</v>
      </c>
      <c r="P15" s="13">
        <f t="shared" si="0"/>
        <v>930</v>
      </c>
      <c r="Q15" s="13">
        <f t="shared" si="0"/>
        <v>0</v>
      </c>
      <c r="R15" s="13">
        <f t="shared" si="0"/>
        <v>585</v>
      </c>
      <c r="S15" s="13">
        <f t="shared" si="0"/>
        <v>440</v>
      </c>
      <c r="T15" s="13">
        <f t="shared" si="0"/>
        <v>0</v>
      </c>
      <c r="U15" s="13">
        <f t="shared" si="0"/>
        <v>450</v>
      </c>
      <c r="V15" s="13">
        <f t="shared" si="0"/>
        <v>2013</v>
      </c>
      <c r="W15" s="13">
        <f t="shared" si="0"/>
        <v>1308</v>
      </c>
      <c r="X15" s="13">
        <f t="shared" si="0"/>
        <v>0</v>
      </c>
      <c r="Y15" s="13">
        <f t="shared" si="0"/>
        <v>0</v>
      </c>
      <c r="Z15" s="13">
        <f t="shared" si="0"/>
        <v>1123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0</v>
      </c>
      <c r="M16" s="19">
        <f>M15/C15*100</f>
        <v>0</v>
      </c>
      <c r="N16" s="19"/>
      <c r="O16" s="18">
        <f>O15/G15*100</f>
        <v>43.95288710140764</v>
      </c>
      <c r="P16" s="18">
        <f>(P15+Q15+R15)/G15*100</f>
        <v>43.521976443550706</v>
      </c>
      <c r="Q16" s="18"/>
      <c r="R16" s="18"/>
      <c r="S16" s="18">
        <f>(S15+T15+U15)/G15*100</f>
        <v>25.567365699511633</v>
      </c>
      <c r="T16" s="18"/>
      <c r="U16" s="18"/>
      <c r="V16" s="18">
        <f>V15/G15*100</f>
        <v>57.828210284401038</v>
      </c>
      <c r="W16" s="18">
        <f>W15/G15*100</f>
        <v>37.575409365124962</v>
      </c>
      <c r="X16" s="9">
        <f>X15/G15*100</f>
        <v>0</v>
      </c>
      <c r="Y16" s="9">
        <f>Y15/G15*100</f>
        <v>0</v>
      </c>
      <c r="Z16" s="9">
        <f>Z15/G15*100</f>
        <v>32.260844584889398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41.689169778799197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U6" sqref="U6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10" width="3.886718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10937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15</v>
      </c>
      <c r="D6" s="5">
        <v>115</v>
      </c>
      <c r="E6" s="5">
        <v>240</v>
      </c>
      <c r="F6" s="5">
        <v>30</v>
      </c>
      <c r="G6" s="6">
        <v>385</v>
      </c>
      <c r="H6" s="6"/>
      <c r="I6" s="5">
        <v>15000</v>
      </c>
      <c r="J6" s="5">
        <v>1000</v>
      </c>
      <c r="K6" s="5">
        <v>5000</v>
      </c>
      <c r="L6" s="90">
        <v>15</v>
      </c>
      <c r="M6" s="90">
        <v>15</v>
      </c>
      <c r="N6" s="20"/>
      <c r="O6" s="89">
        <v>340</v>
      </c>
      <c r="P6" s="89">
        <v>220</v>
      </c>
      <c r="Q6" s="11"/>
      <c r="R6" s="11"/>
      <c r="S6" s="89">
        <v>70</v>
      </c>
      <c r="T6" s="11"/>
      <c r="U6" s="89">
        <v>65</v>
      </c>
      <c r="V6" s="11"/>
      <c r="W6" s="11"/>
      <c r="X6" s="12"/>
      <c r="Y6" s="12"/>
      <c r="Z6" s="12">
        <v>210</v>
      </c>
      <c r="AA6" s="12"/>
    </row>
    <row r="7" spans="1:27" ht="15">
      <c r="A7" s="5">
        <v>2</v>
      </c>
      <c r="B7" s="3" t="s">
        <v>29</v>
      </c>
      <c r="C7" s="4"/>
      <c r="D7" s="5"/>
      <c r="E7" s="5"/>
      <c r="F7" s="5"/>
      <c r="G7" s="6">
        <v>0</v>
      </c>
      <c r="H7" s="6"/>
      <c r="I7" s="5"/>
      <c r="J7" s="5"/>
      <c r="K7" s="5"/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 ht="15">
      <c r="A8" s="5">
        <v>3</v>
      </c>
      <c r="B8" s="3" t="s">
        <v>30</v>
      </c>
      <c r="C8" s="4"/>
      <c r="D8" s="5">
        <v>10</v>
      </c>
      <c r="E8" s="5">
        <v>5</v>
      </c>
      <c r="F8" s="5">
        <v>5</v>
      </c>
      <c r="G8" s="6">
        <v>20</v>
      </c>
      <c r="H8" s="6"/>
      <c r="I8" s="5">
        <v>4000</v>
      </c>
      <c r="J8" s="5">
        <v>2200</v>
      </c>
      <c r="K8" s="5">
        <v>1900</v>
      </c>
      <c r="L8" s="20"/>
      <c r="M8" s="20"/>
      <c r="N8" s="20"/>
      <c r="O8" s="11">
        <v>15</v>
      </c>
      <c r="P8" s="11">
        <v>10</v>
      </c>
      <c r="Q8" s="11"/>
      <c r="R8" s="11"/>
      <c r="S8" s="11">
        <v>5</v>
      </c>
      <c r="T8" s="11"/>
      <c r="U8" s="11">
        <v>5</v>
      </c>
      <c r="V8" s="11"/>
      <c r="W8" s="11"/>
      <c r="X8" s="12"/>
      <c r="Y8" s="12"/>
      <c r="Z8" s="12">
        <v>10</v>
      </c>
      <c r="AA8" s="12">
        <v>9</v>
      </c>
    </row>
    <row r="9" spans="1:27" ht="15">
      <c r="A9" s="5">
        <v>4</v>
      </c>
      <c r="B9" s="3" t="s">
        <v>31</v>
      </c>
      <c r="C9" s="4"/>
      <c r="D9" s="5"/>
      <c r="E9" s="5">
        <v>40</v>
      </c>
      <c r="F9" s="5">
        <v>20</v>
      </c>
      <c r="G9" s="6">
        <v>60</v>
      </c>
      <c r="H9" s="6"/>
      <c r="I9" s="5"/>
      <c r="J9" s="5">
        <v>1500</v>
      </c>
      <c r="K9" s="5">
        <v>1000</v>
      </c>
      <c r="L9" s="20"/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</row>
    <row r="10" spans="1:27" ht="15">
      <c r="A10" s="5">
        <v>5</v>
      </c>
      <c r="B10" s="3" t="s">
        <v>32</v>
      </c>
      <c r="C10" s="4"/>
      <c r="D10" s="5">
        <v>25</v>
      </c>
      <c r="E10" s="5">
        <v>22</v>
      </c>
      <c r="F10" s="5"/>
      <c r="G10" s="6">
        <v>47</v>
      </c>
      <c r="H10" s="6"/>
      <c r="I10" s="5">
        <v>10000</v>
      </c>
      <c r="J10" s="5">
        <v>6000</v>
      </c>
      <c r="K10" s="5"/>
      <c r="L10" s="20"/>
      <c r="M10" s="20"/>
      <c r="N10" s="20"/>
      <c r="O10" s="11">
        <v>12</v>
      </c>
      <c r="P10" s="11">
        <v>7</v>
      </c>
      <c r="Q10" s="11"/>
      <c r="R10" s="11">
        <v>5</v>
      </c>
      <c r="S10" s="11">
        <v>7</v>
      </c>
      <c r="T10" s="11"/>
      <c r="U10" s="11">
        <v>10</v>
      </c>
      <c r="V10" s="11"/>
      <c r="W10" s="11"/>
      <c r="X10" s="12"/>
      <c r="Y10" s="12"/>
      <c r="Z10" s="12">
        <v>30</v>
      </c>
      <c r="AA10" s="12"/>
    </row>
    <row r="11" spans="1:27" ht="15">
      <c r="A11" s="5">
        <v>6</v>
      </c>
      <c r="B11" s="3" t="s">
        <v>33</v>
      </c>
      <c r="C11" s="4"/>
      <c r="D11" s="5"/>
      <c r="E11" s="5"/>
      <c r="F11" s="5"/>
      <c r="G11" s="6">
        <v>0</v>
      </c>
      <c r="H11" s="6"/>
      <c r="I11" s="5"/>
      <c r="J11" s="5"/>
      <c r="K11" s="5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 ht="15">
      <c r="A12" s="5">
        <v>7</v>
      </c>
      <c r="B12" s="3" t="s">
        <v>34</v>
      </c>
      <c r="C12" s="4">
        <v>40</v>
      </c>
      <c r="D12" s="5">
        <v>250</v>
      </c>
      <c r="E12" s="5">
        <v>350</v>
      </c>
      <c r="F12" s="5">
        <v>50</v>
      </c>
      <c r="G12" s="6">
        <v>650</v>
      </c>
      <c r="H12" s="6"/>
      <c r="I12" s="5">
        <v>13000</v>
      </c>
      <c r="J12" s="5">
        <v>9000</v>
      </c>
      <c r="K12" s="5">
        <v>6000</v>
      </c>
      <c r="L12" s="90">
        <v>40</v>
      </c>
      <c r="M12" s="90">
        <v>40</v>
      </c>
      <c r="N12" s="20"/>
      <c r="O12" s="89">
        <v>620</v>
      </c>
      <c r="P12" s="89">
        <v>421</v>
      </c>
      <c r="Q12" s="11"/>
      <c r="R12" s="11"/>
      <c r="S12" s="11">
        <v>190</v>
      </c>
      <c r="T12" s="11"/>
      <c r="U12" s="89">
        <v>255</v>
      </c>
      <c r="V12" s="11"/>
      <c r="W12" s="11"/>
      <c r="X12" s="12"/>
      <c r="Y12" s="12"/>
      <c r="Z12" s="12">
        <v>400</v>
      </c>
      <c r="AA12" s="12"/>
    </row>
    <row r="13" spans="1:27" ht="15">
      <c r="A13" s="5">
        <v>8</v>
      </c>
      <c r="B13" s="3" t="s">
        <v>35</v>
      </c>
      <c r="C13" s="4"/>
      <c r="D13" s="5"/>
      <c r="E13" s="5"/>
      <c r="F13" s="5"/>
      <c r="G13" s="6">
        <v>0</v>
      </c>
      <c r="H13" s="6"/>
      <c r="I13" s="5"/>
      <c r="J13" s="5"/>
      <c r="K13" s="5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 ht="15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55</v>
      </c>
      <c r="D15" s="13">
        <f t="shared" ref="D15:AA15" si="0">SUM(D6:D14)</f>
        <v>400</v>
      </c>
      <c r="E15" s="13">
        <f t="shared" si="0"/>
        <v>657</v>
      </c>
      <c r="F15" s="13">
        <f t="shared" si="0"/>
        <v>105</v>
      </c>
      <c r="G15" s="13">
        <f t="shared" si="0"/>
        <v>1162</v>
      </c>
      <c r="H15" s="13">
        <f t="shared" si="0"/>
        <v>0</v>
      </c>
      <c r="I15" s="13">
        <f t="shared" si="0"/>
        <v>42000</v>
      </c>
      <c r="J15" s="13">
        <f t="shared" si="0"/>
        <v>19700</v>
      </c>
      <c r="K15" s="13">
        <f t="shared" si="0"/>
        <v>13900</v>
      </c>
      <c r="L15" s="13">
        <f t="shared" si="0"/>
        <v>55</v>
      </c>
      <c r="M15" s="13">
        <f t="shared" si="0"/>
        <v>55</v>
      </c>
      <c r="N15" s="13">
        <f t="shared" si="0"/>
        <v>0</v>
      </c>
      <c r="O15" s="13">
        <f t="shared" si="0"/>
        <v>987</v>
      </c>
      <c r="P15" s="13">
        <f t="shared" si="0"/>
        <v>658</v>
      </c>
      <c r="Q15" s="13">
        <f t="shared" si="0"/>
        <v>0</v>
      </c>
      <c r="R15" s="13">
        <f t="shared" si="0"/>
        <v>5</v>
      </c>
      <c r="S15" s="13">
        <f t="shared" si="0"/>
        <v>272</v>
      </c>
      <c r="T15" s="13">
        <f t="shared" si="0"/>
        <v>0</v>
      </c>
      <c r="U15" s="13">
        <f t="shared" si="0"/>
        <v>335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650</v>
      </c>
      <c r="AA15" s="13">
        <f t="shared" si="0"/>
        <v>9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84.939759036144579</v>
      </c>
      <c r="P16" s="18">
        <f>(P15+Q15+R15)/G15*100</f>
        <v>57.056798623063685</v>
      </c>
      <c r="Q16" s="18"/>
      <c r="R16" s="18"/>
      <c r="S16" s="18">
        <f>(S15+T15+U15)/G15*100</f>
        <v>52.237521514629947</v>
      </c>
      <c r="T16" s="18"/>
      <c r="U16" s="18"/>
      <c r="V16" s="18">
        <f>V15/G15*100</f>
        <v>0</v>
      </c>
      <c r="W16" s="18">
        <f>W15/G15*100</f>
        <v>0</v>
      </c>
      <c r="X16" s="9">
        <f>X15/G15*100</f>
        <v>0</v>
      </c>
      <c r="Y16" s="9">
        <f>Y15/G15*100</f>
        <v>0</v>
      </c>
      <c r="Z16" s="9">
        <f>Z15/G15*100</f>
        <v>55.938037865748711</v>
      </c>
      <c r="AA16" s="9">
        <f>AA15/G15*100</f>
        <v>0.77452667814113596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38.846815834767639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U13" sqref="U13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" bestFit="1" customWidth="1"/>
    <col min="10" max="10" width="3.88671875" bestFit="1" customWidth="1"/>
    <col min="11" max="11" width="4.33203125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2187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5</v>
      </c>
      <c r="D6" s="52">
        <v>28</v>
      </c>
      <c r="E6" s="52">
        <v>40</v>
      </c>
      <c r="F6" s="52">
        <v>42</v>
      </c>
      <c r="G6" s="6">
        <v>110</v>
      </c>
      <c r="H6" s="52">
        <v>11</v>
      </c>
      <c r="I6" s="52">
        <v>8200</v>
      </c>
      <c r="J6" s="52">
        <v>7200</v>
      </c>
      <c r="K6" s="52">
        <v>6500</v>
      </c>
      <c r="L6" s="20">
        <v>5</v>
      </c>
      <c r="M6" s="20">
        <v>4</v>
      </c>
      <c r="N6" s="52">
        <v>0</v>
      </c>
      <c r="O6" s="11">
        <v>38</v>
      </c>
      <c r="P6" s="11">
        <v>52</v>
      </c>
      <c r="Q6" s="11">
        <v>0</v>
      </c>
      <c r="R6" s="11">
        <v>35</v>
      </c>
      <c r="S6" s="11">
        <v>25</v>
      </c>
      <c r="T6" s="11">
        <v>0</v>
      </c>
      <c r="U6" s="11">
        <v>16</v>
      </c>
      <c r="V6" s="11">
        <v>67</v>
      </c>
      <c r="W6" s="11">
        <v>70</v>
      </c>
      <c r="X6" s="12">
        <v>17</v>
      </c>
      <c r="Y6" s="12">
        <v>0</v>
      </c>
      <c r="Z6" s="12">
        <v>38</v>
      </c>
      <c r="AA6" s="12">
        <v>0</v>
      </c>
    </row>
    <row r="7" spans="1:27" ht="15">
      <c r="A7" s="5">
        <v>2</v>
      </c>
      <c r="B7" s="3" t="s">
        <v>29</v>
      </c>
      <c r="C7" s="4">
        <v>4</v>
      </c>
      <c r="D7" s="52">
        <v>44</v>
      </c>
      <c r="E7" s="52">
        <v>69</v>
      </c>
      <c r="F7" s="52">
        <v>137</v>
      </c>
      <c r="G7" s="6">
        <v>250</v>
      </c>
      <c r="H7" s="52">
        <v>21</v>
      </c>
      <c r="I7" s="52">
        <v>9000</v>
      </c>
      <c r="J7" s="52">
        <v>8200</v>
      </c>
      <c r="K7" s="52">
        <v>6500</v>
      </c>
      <c r="L7" s="20">
        <v>3</v>
      </c>
      <c r="M7" s="20">
        <v>2</v>
      </c>
      <c r="N7" s="52">
        <v>0</v>
      </c>
      <c r="O7" s="11">
        <v>169</v>
      </c>
      <c r="P7" s="11">
        <v>105</v>
      </c>
      <c r="Q7" s="11">
        <v>0</v>
      </c>
      <c r="R7" s="11">
        <v>22</v>
      </c>
      <c r="S7" s="11">
        <v>31</v>
      </c>
      <c r="T7" s="11">
        <v>0</v>
      </c>
      <c r="U7" s="11">
        <v>17</v>
      </c>
      <c r="V7" s="11">
        <v>131</v>
      </c>
      <c r="W7" s="11">
        <v>83</v>
      </c>
      <c r="X7" s="12">
        <v>10</v>
      </c>
      <c r="Y7" s="12">
        <v>0</v>
      </c>
      <c r="Z7" s="12">
        <v>12</v>
      </c>
      <c r="AA7" s="12">
        <v>0</v>
      </c>
    </row>
    <row r="8" spans="1:27" ht="15">
      <c r="A8" s="5">
        <v>3</v>
      </c>
      <c r="B8" s="3" t="s">
        <v>30</v>
      </c>
      <c r="C8" s="4">
        <v>8</v>
      </c>
      <c r="D8" s="52">
        <v>62</v>
      </c>
      <c r="E8" s="52">
        <v>80</v>
      </c>
      <c r="F8" s="52">
        <v>68</v>
      </c>
      <c r="G8" s="6">
        <v>210</v>
      </c>
      <c r="H8" s="52">
        <v>15</v>
      </c>
      <c r="I8" s="52">
        <v>1600</v>
      </c>
      <c r="J8" s="52">
        <v>1200</v>
      </c>
      <c r="K8" s="52">
        <v>900</v>
      </c>
      <c r="L8" s="20">
        <v>6</v>
      </c>
      <c r="M8" s="20">
        <v>8</v>
      </c>
      <c r="N8" s="52">
        <v>0</v>
      </c>
      <c r="O8" s="11">
        <v>106</v>
      </c>
      <c r="P8" s="11">
        <v>120</v>
      </c>
      <c r="Q8" s="11">
        <v>0</v>
      </c>
      <c r="R8" s="11">
        <v>67</v>
      </c>
      <c r="S8" s="11">
        <v>23</v>
      </c>
      <c r="T8" s="11">
        <v>0</v>
      </c>
      <c r="U8" s="11">
        <v>10</v>
      </c>
      <c r="V8" s="11">
        <v>150</v>
      </c>
      <c r="W8" s="11">
        <v>114</v>
      </c>
      <c r="X8" s="12">
        <v>22</v>
      </c>
      <c r="Y8" s="12">
        <v>0</v>
      </c>
      <c r="Z8" s="12">
        <v>90</v>
      </c>
      <c r="AA8" s="12">
        <v>0</v>
      </c>
    </row>
    <row r="9" spans="1:27" ht="15">
      <c r="A9" s="5">
        <v>4</v>
      </c>
      <c r="B9" s="3" t="s">
        <v>31</v>
      </c>
      <c r="C9" s="4">
        <v>3</v>
      </c>
      <c r="D9" s="52">
        <v>42</v>
      </c>
      <c r="E9" s="52">
        <v>36</v>
      </c>
      <c r="F9" s="52">
        <v>24</v>
      </c>
      <c r="G9" s="6">
        <v>102</v>
      </c>
      <c r="H9" s="52">
        <v>12</v>
      </c>
      <c r="I9" s="52">
        <v>1000</v>
      </c>
      <c r="J9" s="52">
        <v>750</v>
      </c>
      <c r="K9" s="52">
        <v>550</v>
      </c>
      <c r="L9" s="20">
        <v>3</v>
      </c>
      <c r="M9" s="20">
        <v>3</v>
      </c>
      <c r="N9" s="52">
        <v>0</v>
      </c>
      <c r="O9" s="11">
        <v>87</v>
      </c>
      <c r="P9" s="11">
        <v>65</v>
      </c>
      <c r="Q9" s="11">
        <v>0</v>
      </c>
      <c r="R9" s="11">
        <v>12</v>
      </c>
      <c r="S9" s="11">
        <v>8</v>
      </c>
      <c r="T9" s="11">
        <v>0</v>
      </c>
      <c r="U9" s="11">
        <v>10</v>
      </c>
      <c r="V9" s="11">
        <v>42</v>
      </c>
      <c r="W9" s="11">
        <v>50</v>
      </c>
      <c r="X9" s="12">
        <v>10</v>
      </c>
      <c r="Y9" s="12">
        <v>0</v>
      </c>
      <c r="Z9" s="12">
        <v>42</v>
      </c>
      <c r="AA9" s="12">
        <v>0</v>
      </c>
    </row>
    <row r="10" spans="1:27" ht="15">
      <c r="A10" s="5">
        <v>5</v>
      </c>
      <c r="B10" s="3" t="s">
        <v>32</v>
      </c>
      <c r="C10" s="4">
        <v>0</v>
      </c>
      <c r="D10" s="52">
        <v>0</v>
      </c>
      <c r="E10" s="52">
        <v>0</v>
      </c>
      <c r="F10" s="52">
        <v>0</v>
      </c>
      <c r="G10" s="6">
        <v>0</v>
      </c>
      <c r="H10" s="52">
        <v>0</v>
      </c>
      <c r="I10" s="52">
        <v>0</v>
      </c>
      <c r="J10" s="52">
        <v>0</v>
      </c>
      <c r="K10" s="52">
        <v>0</v>
      </c>
      <c r="L10" s="20">
        <v>0</v>
      </c>
      <c r="M10" s="20">
        <v>0</v>
      </c>
      <c r="N10" s="52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 ht="15">
      <c r="A11" s="5">
        <v>6</v>
      </c>
      <c r="B11" s="3" t="s">
        <v>33</v>
      </c>
      <c r="C11" s="4">
        <v>0</v>
      </c>
      <c r="D11" s="52">
        <v>0</v>
      </c>
      <c r="E11" s="52">
        <v>0</v>
      </c>
      <c r="F11" s="52">
        <v>0</v>
      </c>
      <c r="G11" s="6">
        <v>0</v>
      </c>
      <c r="H11" s="52">
        <v>0</v>
      </c>
      <c r="I11" s="52">
        <v>0</v>
      </c>
      <c r="J11" s="52">
        <v>0</v>
      </c>
      <c r="K11" s="52">
        <v>0</v>
      </c>
      <c r="L11" s="20">
        <v>0</v>
      </c>
      <c r="M11" s="20">
        <v>0</v>
      </c>
      <c r="N11" s="52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 ht="15">
      <c r="A12" s="5">
        <v>7</v>
      </c>
      <c r="B12" s="3" t="s">
        <v>34</v>
      </c>
      <c r="C12" s="4">
        <v>10</v>
      </c>
      <c r="D12" s="52">
        <v>72</v>
      </c>
      <c r="E12" s="52">
        <v>75</v>
      </c>
      <c r="F12" s="52">
        <v>69</v>
      </c>
      <c r="G12" s="6">
        <v>216</v>
      </c>
      <c r="H12" s="52">
        <v>13</v>
      </c>
      <c r="I12" s="52">
        <v>5800</v>
      </c>
      <c r="J12" s="52">
        <v>4900</v>
      </c>
      <c r="K12" s="52">
        <v>4000</v>
      </c>
      <c r="L12" s="20">
        <v>8</v>
      </c>
      <c r="M12" s="20">
        <v>9</v>
      </c>
      <c r="N12" s="52">
        <v>0</v>
      </c>
      <c r="O12" s="11">
        <v>85</v>
      </c>
      <c r="P12" s="11">
        <v>133</v>
      </c>
      <c r="Q12" s="11">
        <v>0</v>
      </c>
      <c r="R12" s="11">
        <v>56</v>
      </c>
      <c r="S12" s="11">
        <v>52</v>
      </c>
      <c r="T12" s="11">
        <v>0</v>
      </c>
      <c r="U12" s="11">
        <v>30</v>
      </c>
      <c r="V12" s="11">
        <v>166</v>
      </c>
      <c r="W12" s="11">
        <v>88</v>
      </c>
      <c r="X12" s="12">
        <v>21</v>
      </c>
      <c r="Y12" s="12">
        <v>0</v>
      </c>
      <c r="Z12" s="12">
        <v>46</v>
      </c>
      <c r="AA12" s="12">
        <v>0</v>
      </c>
    </row>
    <row r="13" spans="1:27" ht="15">
      <c r="A13" s="5">
        <v>8</v>
      </c>
      <c r="B13" s="3" t="s">
        <v>35</v>
      </c>
      <c r="C13" s="4">
        <v>20</v>
      </c>
      <c r="D13" s="52">
        <v>10</v>
      </c>
      <c r="E13" s="52">
        <v>0</v>
      </c>
      <c r="F13" s="52">
        <v>0</v>
      </c>
      <c r="G13" s="6">
        <v>10</v>
      </c>
      <c r="H13" s="52">
        <v>0</v>
      </c>
      <c r="I13" s="52">
        <v>2</v>
      </c>
      <c r="J13" s="52">
        <v>0</v>
      </c>
      <c r="K13" s="52">
        <v>0</v>
      </c>
      <c r="L13" s="20">
        <v>18</v>
      </c>
      <c r="M13" s="20">
        <v>20</v>
      </c>
      <c r="N13" s="52">
        <v>0</v>
      </c>
      <c r="O13" s="11">
        <v>10</v>
      </c>
      <c r="P13" s="11">
        <v>10</v>
      </c>
      <c r="Q13" s="11">
        <v>0</v>
      </c>
      <c r="R13" s="11">
        <v>0</v>
      </c>
      <c r="S13" s="11">
        <v>8</v>
      </c>
      <c r="T13" s="11">
        <v>0</v>
      </c>
      <c r="U13" s="89">
        <v>2</v>
      </c>
      <c r="V13" s="11">
        <v>6</v>
      </c>
      <c r="W13" s="11">
        <v>9</v>
      </c>
      <c r="X13" s="12">
        <v>5</v>
      </c>
      <c r="Y13" s="12">
        <v>0</v>
      </c>
      <c r="Z13" s="12">
        <v>8</v>
      </c>
      <c r="AA13" s="12">
        <v>0</v>
      </c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>
        <v>0</v>
      </c>
      <c r="I14" s="52">
        <v>0</v>
      </c>
      <c r="J14" s="52">
        <v>0</v>
      </c>
      <c r="K14" s="52">
        <v>0</v>
      </c>
      <c r="L14" s="20">
        <v>0</v>
      </c>
      <c r="M14" s="20">
        <v>0</v>
      </c>
      <c r="N14" s="52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 ht="15">
      <c r="A15" s="3"/>
      <c r="B15" s="3" t="s">
        <v>37</v>
      </c>
      <c r="C15" s="13">
        <f>SUM(C6:C14)</f>
        <v>50</v>
      </c>
      <c r="D15" s="13">
        <f t="shared" ref="D15:AA15" si="0">SUM(D6:D14)</f>
        <v>258</v>
      </c>
      <c r="E15" s="13">
        <f t="shared" si="0"/>
        <v>300</v>
      </c>
      <c r="F15" s="13">
        <f t="shared" si="0"/>
        <v>340</v>
      </c>
      <c r="G15" s="13">
        <f t="shared" si="0"/>
        <v>898</v>
      </c>
      <c r="H15" s="13">
        <f t="shared" si="0"/>
        <v>72</v>
      </c>
      <c r="I15" s="13">
        <f t="shared" si="0"/>
        <v>25602</v>
      </c>
      <c r="J15" s="13">
        <f t="shared" si="0"/>
        <v>22250</v>
      </c>
      <c r="K15" s="13">
        <f t="shared" si="0"/>
        <v>18450</v>
      </c>
      <c r="L15" s="13">
        <f t="shared" si="0"/>
        <v>43</v>
      </c>
      <c r="M15" s="13">
        <f t="shared" si="0"/>
        <v>46</v>
      </c>
      <c r="N15" s="13">
        <f t="shared" si="0"/>
        <v>0</v>
      </c>
      <c r="O15" s="13">
        <f t="shared" si="0"/>
        <v>495</v>
      </c>
      <c r="P15" s="13">
        <f t="shared" si="0"/>
        <v>485</v>
      </c>
      <c r="Q15" s="13">
        <f t="shared" si="0"/>
        <v>0</v>
      </c>
      <c r="R15" s="13">
        <f t="shared" si="0"/>
        <v>192</v>
      </c>
      <c r="S15" s="13">
        <f t="shared" si="0"/>
        <v>147</v>
      </c>
      <c r="T15" s="13">
        <f t="shared" si="0"/>
        <v>0</v>
      </c>
      <c r="U15" s="13">
        <f t="shared" si="0"/>
        <v>85</v>
      </c>
      <c r="V15" s="13">
        <f t="shared" si="0"/>
        <v>562</v>
      </c>
      <c r="W15" s="13">
        <f t="shared" si="0"/>
        <v>414</v>
      </c>
      <c r="X15" s="13">
        <f t="shared" si="0"/>
        <v>85</v>
      </c>
      <c r="Y15" s="13">
        <f t="shared" si="0"/>
        <v>0</v>
      </c>
      <c r="Z15" s="13">
        <f t="shared" si="0"/>
        <v>236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86</v>
      </c>
      <c r="M16" s="19">
        <f>M15/C15*100</f>
        <v>92</v>
      </c>
      <c r="N16" s="19"/>
      <c r="O16" s="18">
        <f>O15/G15*100</f>
        <v>55.122494432071264</v>
      </c>
      <c r="P16" s="18">
        <f>(P15+Q15+R15)/G15*100</f>
        <v>75.389755011135861</v>
      </c>
      <c r="Q16" s="18"/>
      <c r="R16" s="18"/>
      <c r="S16" s="18">
        <f>(S15+T15+U15)/G15*100</f>
        <v>25.83518930957684</v>
      </c>
      <c r="T16" s="18"/>
      <c r="U16" s="18"/>
      <c r="V16" s="18">
        <f>V15/G15*100</f>
        <v>62.58351893095768</v>
      </c>
      <c r="W16" s="18">
        <f>W15/G15*100</f>
        <v>46.102449888641431</v>
      </c>
      <c r="X16" s="9">
        <f>X15/G15*100</f>
        <v>9.4654788418708247</v>
      </c>
      <c r="Y16" s="9">
        <f>Y15/G15*100</f>
        <v>0</v>
      </c>
      <c r="Z16" s="9">
        <f>Z15/G15*100</f>
        <v>26.280623608017816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53.006681514476618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G14" sqref="G14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3.77734375" bestFit="1" customWidth="1"/>
    <col min="10" max="10" width="5.109375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4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2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2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2" t="s">
        <v>20</v>
      </c>
      <c r="E5" s="22" t="s">
        <v>21</v>
      </c>
      <c r="F5" s="22" t="s">
        <v>22</v>
      </c>
      <c r="G5" s="2" t="s">
        <v>23</v>
      </c>
      <c r="H5" s="115"/>
      <c r="I5" s="22" t="s">
        <v>20</v>
      </c>
      <c r="J5" s="22" t="s">
        <v>21</v>
      </c>
      <c r="K5" s="22" t="s">
        <v>22</v>
      </c>
      <c r="L5" s="96"/>
      <c r="M5" s="96"/>
      <c r="N5" s="115"/>
      <c r="O5" s="96"/>
      <c r="P5" s="22" t="s">
        <v>38</v>
      </c>
      <c r="Q5" s="22" t="s">
        <v>24</v>
      </c>
      <c r="R5" s="22" t="s">
        <v>25</v>
      </c>
      <c r="S5" s="22" t="s">
        <v>38</v>
      </c>
      <c r="T5" s="22" t="s">
        <v>24</v>
      </c>
      <c r="U5" s="22" t="s">
        <v>25</v>
      </c>
      <c r="V5" s="22" t="s">
        <v>26</v>
      </c>
      <c r="W5" s="22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9</v>
      </c>
      <c r="D6" s="52"/>
      <c r="E6" s="52">
        <v>117</v>
      </c>
      <c r="F6" s="52"/>
      <c r="G6" s="6">
        <v>117</v>
      </c>
      <c r="H6" s="52"/>
      <c r="I6" s="52"/>
      <c r="J6" s="52">
        <v>12500</v>
      </c>
      <c r="K6" s="52"/>
      <c r="L6" s="20">
        <v>9</v>
      </c>
      <c r="M6" s="20">
        <v>9</v>
      </c>
      <c r="N6" s="52"/>
      <c r="O6" s="11">
        <v>68</v>
      </c>
      <c r="P6" s="11">
        <v>77</v>
      </c>
      <c r="Q6" s="11"/>
      <c r="R6" s="11">
        <v>40</v>
      </c>
      <c r="S6" s="11">
        <v>12</v>
      </c>
      <c r="T6" s="11"/>
      <c r="U6" s="11">
        <v>9</v>
      </c>
      <c r="V6" s="11">
        <v>79</v>
      </c>
      <c r="W6" s="11">
        <v>40</v>
      </c>
      <c r="X6" s="12">
        <v>53</v>
      </c>
      <c r="Y6" s="12"/>
      <c r="Z6" s="12">
        <v>30</v>
      </c>
      <c r="AA6" s="12"/>
    </row>
    <row r="7" spans="1:27" ht="15">
      <c r="A7" s="5">
        <v>2</v>
      </c>
      <c r="B7" s="3" t="s">
        <v>29</v>
      </c>
      <c r="C7" s="4">
        <v>30</v>
      </c>
      <c r="D7" s="52"/>
      <c r="E7" s="52">
        <v>675</v>
      </c>
      <c r="F7" s="52"/>
      <c r="G7" s="6">
        <v>675</v>
      </c>
      <c r="H7" s="52"/>
      <c r="I7" s="52"/>
      <c r="J7" s="52">
        <v>14600</v>
      </c>
      <c r="K7" s="52"/>
      <c r="L7" s="20">
        <v>30</v>
      </c>
      <c r="M7" s="20">
        <v>30</v>
      </c>
      <c r="N7" s="52"/>
      <c r="O7" s="11">
        <v>330</v>
      </c>
      <c r="P7" s="11">
        <v>315</v>
      </c>
      <c r="Q7" s="11"/>
      <c r="R7" s="11">
        <v>260</v>
      </c>
      <c r="S7" s="11">
        <v>25</v>
      </c>
      <c r="T7" s="11"/>
      <c r="U7" s="11">
        <v>17</v>
      </c>
      <c r="V7" s="11">
        <v>160</v>
      </c>
      <c r="W7" s="11">
        <v>95</v>
      </c>
      <c r="X7" s="12">
        <v>200</v>
      </c>
      <c r="Y7" s="12"/>
      <c r="Z7" s="12">
        <v>100</v>
      </c>
      <c r="AA7" s="12"/>
    </row>
    <row r="8" spans="1:27" ht="15">
      <c r="A8" s="5">
        <v>3</v>
      </c>
      <c r="B8" s="3" t="s">
        <v>30</v>
      </c>
      <c r="C8" s="4">
        <v>2</v>
      </c>
      <c r="D8" s="52"/>
      <c r="E8" s="52">
        <v>18</v>
      </c>
      <c r="F8" s="52"/>
      <c r="G8" s="6">
        <v>18</v>
      </c>
      <c r="H8" s="52"/>
      <c r="I8" s="52"/>
      <c r="J8" s="52">
        <v>790</v>
      </c>
      <c r="K8" s="52"/>
      <c r="L8" s="20">
        <v>2</v>
      </c>
      <c r="M8" s="20">
        <v>2</v>
      </c>
      <c r="N8" s="52"/>
      <c r="O8" s="11">
        <v>16</v>
      </c>
      <c r="P8" s="11">
        <v>6</v>
      </c>
      <c r="Q8" s="11"/>
      <c r="R8" s="11"/>
      <c r="S8" s="11"/>
      <c r="T8" s="11"/>
      <c r="U8" s="11">
        <v>5</v>
      </c>
      <c r="V8" s="11">
        <v>15</v>
      </c>
      <c r="W8" s="11">
        <v>2</v>
      </c>
      <c r="X8" s="12"/>
      <c r="Y8" s="12"/>
      <c r="Z8" s="12"/>
      <c r="AA8" s="12"/>
    </row>
    <row r="9" spans="1:27" ht="15">
      <c r="A9" s="5">
        <v>4</v>
      </c>
      <c r="B9" s="3" t="s">
        <v>31</v>
      </c>
      <c r="C9" s="4">
        <v>10</v>
      </c>
      <c r="D9" s="52"/>
      <c r="E9" s="52">
        <v>41</v>
      </c>
      <c r="F9" s="52"/>
      <c r="G9" s="6">
        <v>41</v>
      </c>
      <c r="H9" s="52"/>
      <c r="I9" s="52"/>
      <c r="J9" s="52">
        <v>1980</v>
      </c>
      <c r="K9" s="52"/>
      <c r="L9" s="20">
        <v>10</v>
      </c>
      <c r="M9" s="20">
        <v>10</v>
      </c>
      <c r="N9" s="52"/>
      <c r="O9" s="11">
        <v>18</v>
      </c>
      <c r="P9" s="11">
        <v>21</v>
      </c>
      <c r="Q9" s="11"/>
      <c r="R9" s="11">
        <v>19</v>
      </c>
      <c r="S9" s="11"/>
      <c r="T9" s="11"/>
      <c r="U9" s="11"/>
      <c r="V9" s="11"/>
      <c r="W9" s="11"/>
      <c r="X9" s="12"/>
      <c r="Y9" s="12"/>
      <c r="Z9" s="12">
        <v>20</v>
      </c>
      <c r="AA9" s="12"/>
    </row>
    <row r="10" spans="1:27" ht="15">
      <c r="A10" s="5">
        <v>5</v>
      </c>
      <c r="B10" s="3" t="s">
        <v>32</v>
      </c>
      <c r="C10" s="4">
        <v>8</v>
      </c>
      <c r="D10" s="52"/>
      <c r="E10" s="52">
        <v>20</v>
      </c>
      <c r="F10" s="52"/>
      <c r="G10" s="6">
        <v>20</v>
      </c>
      <c r="H10" s="52"/>
      <c r="I10" s="52"/>
      <c r="J10" s="52">
        <v>1000</v>
      </c>
      <c r="K10" s="52"/>
      <c r="L10" s="20">
        <v>8</v>
      </c>
      <c r="M10" s="20">
        <v>8</v>
      </c>
      <c r="N10" s="52"/>
      <c r="O10" s="11">
        <v>5</v>
      </c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>
        <v>10</v>
      </c>
      <c r="AA10" s="12"/>
    </row>
    <row r="11" spans="1:27" ht="15">
      <c r="A11" s="5">
        <v>6</v>
      </c>
      <c r="B11" s="3" t="s">
        <v>33</v>
      </c>
      <c r="C11" s="4">
        <v>1</v>
      </c>
      <c r="D11" s="52"/>
      <c r="E11" s="52">
        <v>79</v>
      </c>
      <c r="F11" s="52"/>
      <c r="G11" s="6">
        <v>79</v>
      </c>
      <c r="H11" s="52"/>
      <c r="I11" s="52"/>
      <c r="J11" s="52">
        <v>7900</v>
      </c>
      <c r="K11" s="52"/>
      <c r="L11" s="20">
        <v>1</v>
      </c>
      <c r="M11" s="20">
        <v>1</v>
      </c>
      <c r="N11" s="52"/>
      <c r="O11" s="11">
        <v>42</v>
      </c>
      <c r="P11" s="11">
        <v>23</v>
      </c>
      <c r="Q11" s="11"/>
      <c r="R11" s="11">
        <v>56</v>
      </c>
      <c r="S11" s="11">
        <v>5</v>
      </c>
      <c r="T11" s="11"/>
      <c r="U11" s="11">
        <v>12</v>
      </c>
      <c r="V11" s="11">
        <v>13</v>
      </c>
      <c r="W11" s="11">
        <v>40</v>
      </c>
      <c r="X11" s="12">
        <v>5</v>
      </c>
      <c r="Y11" s="12"/>
      <c r="Z11" s="12">
        <v>25</v>
      </c>
      <c r="AA11" s="12"/>
    </row>
    <row r="12" spans="1:27" ht="15">
      <c r="A12" s="5">
        <v>7</v>
      </c>
      <c r="B12" s="3" t="s">
        <v>34</v>
      </c>
      <c r="C12" s="4">
        <v>14</v>
      </c>
      <c r="D12" s="52"/>
      <c r="E12" s="52">
        <v>822</v>
      </c>
      <c r="F12" s="52"/>
      <c r="G12" s="6">
        <v>822</v>
      </c>
      <c r="H12" s="52"/>
      <c r="I12" s="52"/>
      <c r="J12" s="52">
        <v>11500</v>
      </c>
      <c r="K12" s="52"/>
      <c r="L12" s="20">
        <v>14</v>
      </c>
      <c r="M12" s="20">
        <v>14</v>
      </c>
      <c r="N12" s="52"/>
      <c r="O12" s="11">
        <v>650</v>
      </c>
      <c r="P12" s="11">
        <v>385</v>
      </c>
      <c r="Q12" s="11"/>
      <c r="R12" s="11">
        <v>408</v>
      </c>
      <c r="S12" s="11">
        <v>80</v>
      </c>
      <c r="T12" s="11"/>
      <c r="U12" s="11">
        <v>170</v>
      </c>
      <c r="V12" s="11">
        <v>484</v>
      </c>
      <c r="W12" s="11">
        <v>210</v>
      </c>
      <c r="X12" s="12">
        <v>350</v>
      </c>
      <c r="Y12" s="12"/>
      <c r="Z12" s="12">
        <v>120</v>
      </c>
      <c r="AA12" s="12"/>
    </row>
    <row r="13" spans="1:27" ht="15">
      <c r="A13" s="5">
        <v>8</v>
      </c>
      <c r="B13" s="3" t="s">
        <v>35</v>
      </c>
      <c r="C13" s="4">
        <v>3</v>
      </c>
      <c r="D13" s="52"/>
      <c r="E13" s="52">
        <v>28</v>
      </c>
      <c r="F13" s="52"/>
      <c r="G13" s="6">
        <v>28</v>
      </c>
      <c r="H13" s="52"/>
      <c r="I13" s="52"/>
      <c r="J13" s="52">
        <v>560</v>
      </c>
      <c r="K13" s="52"/>
      <c r="L13" s="20">
        <v>3</v>
      </c>
      <c r="M13" s="20">
        <v>3</v>
      </c>
      <c r="N13" s="52"/>
      <c r="O13" s="11"/>
      <c r="P13" s="11">
        <v>3</v>
      </c>
      <c r="Q13" s="11"/>
      <c r="R13" s="11">
        <v>25</v>
      </c>
      <c r="S13" s="11"/>
      <c r="T13" s="11"/>
      <c r="U13" s="11"/>
      <c r="V13" s="11">
        <v>23</v>
      </c>
      <c r="W13" s="11">
        <v>5</v>
      </c>
      <c r="X13" s="12"/>
      <c r="Y13" s="12"/>
      <c r="Z13" s="12">
        <v>15</v>
      </c>
      <c r="AA13" s="12"/>
    </row>
    <row r="14" spans="1:27" ht="15">
      <c r="A14" s="5">
        <v>9</v>
      </c>
      <c r="B14" s="3" t="s">
        <v>36</v>
      </c>
      <c r="C14" s="4">
        <v>0</v>
      </c>
      <c r="D14" s="52">
        <v>0</v>
      </c>
      <c r="E14" s="52">
        <v>0</v>
      </c>
      <c r="F14" s="52">
        <v>0</v>
      </c>
      <c r="G14" s="6">
        <v>0</v>
      </c>
      <c r="H14" s="52"/>
      <c r="I14" s="52"/>
      <c r="J14" s="52"/>
      <c r="K14" s="52"/>
      <c r="L14" s="20"/>
      <c r="M14" s="20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 ht="15">
      <c r="A15" s="3"/>
      <c r="B15" s="3" t="s">
        <v>37</v>
      </c>
      <c r="C15" s="13">
        <f>SUM(C6:C14)</f>
        <v>77</v>
      </c>
      <c r="D15" s="13">
        <f t="shared" ref="D15:AA15" si="0">SUM(D6:D14)</f>
        <v>0</v>
      </c>
      <c r="E15" s="13">
        <f t="shared" si="0"/>
        <v>1800</v>
      </c>
      <c r="F15" s="13">
        <f t="shared" si="0"/>
        <v>0</v>
      </c>
      <c r="G15" s="13">
        <f t="shared" si="0"/>
        <v>1800</v>
      </c>
      <c r="H15" s="13">
        <f t="shared" si="0"/>
        <v>0</v>
      </c>
      <c r="I15" s="13">
        <f t="shared" si="0"/>
        <v>0</v>
      </c>
      <c r="J15" s="13">
        <f t="shared" si="0"/>
        <v>50830</v>
      </c>
      <c r="K15" s="13">
        <f t="shared" si="0"/>
        <v>0</v>
      </c>
      <c r="L15" s="13">
        <f t="shared" si="0"/>
        <v>77</v>
      </c>
      <c r="M15" s="13">
        <f t="shared" si="0"/>
        <v>77</v>
      </c>
      <c r="N15" s="13">
        <f t="shared" si="0"/>
        <v>0</v>
      </c>
      <c r="O15" s="13">
        <f t="shared" si="0"/>
        <v>1129</v>
      </c>
      <c r="P15" s="13">
        <f t="shared" si="0"/>
        <v>830</v>
      </c>
      <c r="Q15" s="13">
        <f t="shared" si="0"/>
        <v>0</v>
      </c>
      <c r="R15" s="13">
        <f t="shared" si="0"/>
        <v>808</v>
      </c>
      <c r="S15" s="13">
        <f t="shared" si="0"/>
        <v>122</v>
      </c>
      <c r="T15" s="13">
        <f t="shared" si="0"/>
        <v>0</v>
      </c>
      <c r="U15" s="13">
        <f t="shared" si="0"/>
        <v>213</v>
      </c>
      <c r="V15" s="13">
        <f t="shared" si="0"/>
        <v>774</v>
      </c>
      <c r="W15" s="13">
        <f t="shared" si="0"/>
        <v>392</v>
      </c>
      <c r="X15" s="13">
        <f t="shared" si="0"/>
        <v>608</v>
      </c>
      <c r="Y15" s="13">
        <f t="shared" si="0"/>
        <v>0</v>
      </c>
      <c r="Z15" s="13">
        <f t="shared" si="0"/>
        <v>320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62.722222222222221</v>
      </c>
      <c r="P16" s="18">
        <f>(P15+Q15+R15)/G15*100</f>
        <v>91</v>
      </c>
      <c r="Q16" s="18"/>
      <c r="R16" s="18"/>
      <c r="S16" s="18">
        <f>(S15+T15+U15)/G15*100</f>
        <v>18.611111111111111</v>
      </c>
      <c r="T16" s="18"/>
      <c r="U16" s="18"/>
      <c r="V16" s="18">
        <f>V15/G15*100</f>
        <v>43</v>
      </c>
      <c r="W16" s="18">
        <f>W15/G15*100</f>
        <v>21.777777777777775</v>
      </c>
      <c r="X16" s="9">
        <f>X15/G15*100</f>
        <v>33.777777777777779</v>
      </c>
      <c r="Y16" s="9">
        <f>Y15/G15*100</f>
        <v>0</v>
      </c>
      <c r="Z16" s="9">
        <f>Z15/G15*100</f>
        <v>17.777777777777779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47.422222222222224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O10" sqref="O10"/>
    </sheetView>
  </sheetViews>
  <sheetFormatPr defaultRowHeight="14.4"/>
  <cols>
    <col min="1" max="1" width="3" bestFit="1" customWidth="1"/>
    <col min="2" max="2" width="7.33203125" bestFit="1" customWidth="1"/>
    <col min="3" max="3" width="3.44140625" bestFit="1" customWidth="1"/>
    <col min="4" max="4" width="3.77734375" bestFit="1" customWidth="1"/>
    <col min="5" max="5" width="3.88671875" bestFit="1" customWidth="1"/>
    <col min="6" max="6" width="3.77734375" bestFit="1" customWidth="1"/>
    <col min="7" max="7" width="5.109375" bestFit="1" customWidth="1"/>
    <col min="8" max="8" width="9.77734375" bestFit="1" customWidth="1"/>
    <col min="9" max="9" width="4" bestFit="1" customWidth="1"/>
    <col min="10" max="10" width="4.109375" bestFit="1" customWidth="1"/>
    <col min="11" max="11" width="3.777343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2" width="3.44140625" bestFit="1" customWidth="1"/>
    <col min="23" max="23" width="3.8867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97" t="s">
        <v>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15">
      <c r="A2" s="100" t="s">
        <v>0</v>
      </c>
      <c r="B2" s="100" t="s">
        <v>1</v>
      </c>
      <c r="C2" s="103" t="s">
        <v>2</v>
      </c>
      <c r="D2" s="104"/>
      <c r="E2" s="104"/>
      <c r="F2" s="104"/>
      <c r="G2" s="105"/>
      <c r="H2" s="113" t="s">
        <v>44</v>
      </c>
      <c r="I2" s="103" t="s">
        <v>3</v>
      </c>
      <c r="J2" s="104"/>
      <c r="K2" s="105"/>
      <c r="L2" s="109" t="s">
        <v>4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>
      <c r="A3" s="101"/>
      <c r="B3" s="101"/>
      <c r="C3" s="106"/>
      <c r="D3" s="107"/>
      <c r="E3" s="107"/>
      <c r="F3" s="107"/>
      <c r="G3" s="108"/>
      <c r="H3" s="114"/>
      <c r="I3" s="106"/>
      <c r="J3" s="107"/>
      <c r="K3" s="108"/>
      <c r="L3" s="96" t="s">
        <v>5</v>
      </c>
      <c r="M3" s="96"/>
      <c r="N3" s="23"/>
      <c r="O3" s="96" t="s">
        <v>6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3" t="s">
        <v>7</v>
      </c>
    </row>
    <row r="4" spans="1:27" ht="15">
      <c r="A4" s="101"/>
      <c r="B4" s="101"/>
      <c r="C4" s="96" t="s">
        <v>8</v>
      </c>
      <c r="D4" s="96" t="s">
        <v>9</v>
      </c>
      <c r="E4" s="96"/>
      <c r="F4" s="96"/>
      <c r="G4" s="96"/>
      <c r="H4" s="114"/>
      <c r="I4" s="109" t="s">
        <v>9</v>
      </c>
      <c r="J4" s="110"/>
      <c r="K4" s="111"/>
      <c r="L4" s="96" t="s">
        <v>10</v>
      </c>
      <c r="M4" s="96" t="s">
        <v>11</v>
      </c>
      <c r="N4" s="113" t="s">
        <v>45</v>
      </c>
      <c r="O4" s="96" t="s">
        <v>12</v>
      </c>
      <c r="P4" s="109" t="s">
        <v>13</v>
      </c>
      <c r="Q4" s="110"/>
      <c r="R4" s="111"/>
      <c r="S4" s="109" t="s">
        <v>14</v>
      </c>
      <c r="T4" s="110"/>
      <c r="U4" s="111"/>
      <c r="V4" s="96" t="s">
        <v>15</v>
      </c>
      <c r="W4" s="96"/>
      <c r="X4" s="96" t="s">
        <v>16</v>
      </c>
      <c r="Y4" s="96" t="s">
        <v>17</v>
      </c>
      <c r="Z4" s="96" t="s">
        <v>18</v>
      </c>
      <c r="AA4" s="96" t="s">
        <v>19</v>
      </c>
    </row>
    <row r="5" spans="1:27" ht="15">
      <c r="A5" s="102"/>
      <c r="B5" s="102"/>
      <c r="C5" s="96"/>
      <c r="D5" s="23" t="s">
        <v>20</v>
      </c>
      <c r="E5" s="23" t="s">
        <v>21</v>
      </c>
      <c r="F5" s="23" t="s">
        <v>22</v>
      </c>
      <c r="G5" s="2" t="s">
        <v>23</v>
      </c>
      <c r="H5" s="115"/>
      <c r="I5" s="23" t="s">
        <v>20</v>
      </c>
      <c r="J5" s="23" t="s">
        <v>21</v>
      </c>
      <c r="K5" s="23" t="s">
        <v>22</v>
      </c>
      <c r="L5" s="96"/>
      <c r="M5" s="96"/>
      <c r="N5" s="115"/>
      <c r="O5" s="96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96"/>
      <c r="Y5" s="96"/>
      <c r="Z5" s="96"/>
      <c r="AA5" s="96"/>
    </row>
    <row r="6" spans="1:27" ht="15">
      <c r="A6" s="5">
        <v>1</v>
      </c>
      <c r="B6" s="3" t="s">
        <v>28</v>
      </c>
      <c r="C6" s="4">
        <v>0</v>
      </c>
      <c r="D6" s="5">
        <v>37</v>
      </c>
      <c r="E6" s="5">
        <v>71</v>
      </c>
      <c r="F6" s="5">
        <v>13</v>
      </c>
      <c r="G6" s="6">
        <v>121</v>
      </c>
      <c r="H6" s="5"/>
      <c r="I6" s="5">
        <v>0</v>
      </c>
      <c r="J6" s="5">
        <v>5000</v>
      </c>
      <c r="K6" s="5">
        <v>2000</v>
      </c>
      <c r="L6" s="20">
        <v>0</v>
      </c>
      <c r="M6" s="20">
        <v>0</v>
      </c>
      <c r="N6" s="5">
        <v>0</v>
      </c>
      <c r="O6" s="11">
        <v>52</v>
      </c>
      <c r="P6" s="11">
        <v>31</v>
      </c>
      <c r="Q6" s="11">
        <v>0</v>
      </c>
      <c r="R6" s="11">
        <v>26</v>
      </c>
      <c r="S6" s="11">
        <v>0</v>
      </c>
      <c r="T6" s="11">
        <v>0</v>
      </c>
      <c r="U6" s="11">
        <v>0</v>
      </c>
      <c r="V6" s="11">
        <v>47</v>
      </c>
      <c r="W6" s="11">
        <v>54</v>
      </c>
      <c r="X6" s="12">
        <v>0</v>
      </c>
      <c r="Y6" s="12">
        <v>0</v>
      </c>
      <c r="Z6" s="80">
        <v>12.1</v>
      </c>
      <c r="AA6" s="12">
        <v>0</v>
      </c>
    </row>
    <row r="7" spans="1:27" ht="15">
      <c r="A7" s="5">
        <v>2</v>
      </c>
      <c r="B7" s="3" t="s">
        <v>29</v>
      </c>
      <c r="C7" s="4">
        <v>0</v>
      </c>
      <c r="D7" s="5">
        <v>0</v>
      </c>
      <c r="E7" s="5">
        <v>180</v>
      </c>
      <c r="F7" s="5">
        <v>125</v>
      </c>
      <c r="G7" s="6">
        <v>305</v>
      </c>
      <c r="H7" s="5"/>
      <c r="I7" s="5">
        <v>0</v>
      </c>
      <c r="J7" s="5">
        <v>10000</v>
      </c>
      <c r="K7" s="5">
        <v>8000</v>
      </c>
      <c r="L7" s="20">
        <v>0</v>
      </c>
      <c r="M7" s="20">
        <v>0</v>
      </c>
      <c r="N7" s="5">
        <v>0</v>
      </c>
      <c r="O7" s="11">
        <v>171</v>
      </c>
      <c r="P7" s="11">
        <v>191</v>
      </c>
      <c r="Q7" s="11">
        <v>0</v>
      </c>
      <c r="R7" s="11">
        <v>0</v>
      </c>
      <c r="S7" s="11">
        <v>121</v>
      </c>
      <c r="T7" s="11">
        <v>0</v>
      </c>
      <c r="U7" s="11">
        <v>0</v>
      </c>
      <c r="V7" s="11">
        <v>173</v>
      </c>
      <c r="W7" s="11">
        <v>59</v>
      </c>
      <c r="X7" s="12">
        <v>0</v>
      </c>
      <c r="Y7" s="12">
        <v>0</v>
      </c>
      <c r="Z7" s="80">
        <v>0</v>
      </c>
      <c r="AA7" s="12">
        <v>0</v>
      </c>
    </row>
    <row r="8" spans="1:27" ht="15">
      <c r="A8" s="5">
        <v>3</v>
      </c>
      <c r="B8" s="3" t="s">
        <v>30</v>
      </c>
      <c r="C8" s="4">
        <v>0</v>
      </c>
      <c r="D8" s="5">
        <v>53</v>
      </c>
      <c r="E8" s="5">
        <v>0</v>
      </c>
      <c r="F8" s="5">
        <v>320</v>
      </c>
      <c r="G8" s="6">
        <v>373</v>
      </c>
      <c r="H8" s="5"/>
      <c r="I8" s="5">
        <v>300</v>
      </c>
      <c r="J8" s="5">
        <v>0</v>
      </c>
      <c r="K8" s="5">
        <v>150</v>
      </c>
      <c r="L8" s="20">
        <v>0</v>
      </c>
      <c r="M8" s="20">
        <v>0</v>
      </c>
      <c r="N8" s="5">
        <v>0</v>
      </c>
      <c r="O8" s="11">
        <v>194</v>
      </c>
      <c r="P8" s="11">
        <v>233</v>
      </c>
      <c r="Q8" s="11">
        <v>0</v>
      </c>
      <c r="R8" s="11">
        <v>84</v>
      </c>
      <c r="S8" s="11">
        <v>0</v>
      </c>
      <c r="T8" s="11">
        <v>0</v>
      </c>
      <c r="U8" s="11">
        <v>0</v>
      </c>
      <c r="V8" s="11">
        <v>118</v>
      </c>
      <c r="W8" s="11">
        <v>51</v>
      </c>
      <c r="X8" s="12">
        <v>0</v>
      </c>
      <c r="Y8" s="12">
        <v>0</v>
      </c>
      <c r="Z8" s="80">
        <v>52</v>
      </c>
      <c r="AA8" s="12">
        <v>0</v>
      </c>
    </row>
    <row r="9" spans="1:27" ht="15">
      <c r="A9" s="5">
        <v>4</v>
      </c>
      <c r="B9" s="3" t="s">
        <v>31</v>
      </c>
      <c r="C9" s="4">
        <v>0</v>
      </c>
      <c r="D9" s="5">
        <v>60</v>
      </c>
      <c r="E9" s="5">
        <v>0</v>
      </c>
      <c r="F9" s="5">
        <v>164</v>
      </c>
      <c r="G9" s="6">
        <v>224</v>
      </c>
      <c r="H9" s="5"/>
      <c r="I9" s="5">
        <v>300</v>
      </c>
      <c r="J9" s="5">
        <v>0</v>
      </c>
      <c r="K9" s="5">
        <v>200</v>
      </c>
      <c r="L9" s="20">
        <v>0</v>
      </c>
      <c r="M9" s="20">
        <v>0</v>
      </c>
      <c r="N9" s="5">
        <v>0</v>
      </c>
      <c r="O9" s="11">
        <v>68</v>
      </c>
      <c r="P9" s="11">
        <v>86</v>
      </c>
      <c r="Q9" s="11">
        <v>0</v>
      </c>
      <c r="R9" s="11">
        <v>19</v>
      </c>
      <c r="S9" s="11">
        <v>38</v>
      </c>
      <c r="T9" s="11">
        <v>0</v>
      </c>
      <c r="U9" s="11">
        <v>0</v>
      </c>
      <c r="V9" s="11">
        <v>84</v>
      </c>
      <c r="W9" s="11">
        <v>36</v>
      </c>
      <c r="X9" s="12">
        <v>0</v>
      </c>
      <c r="Y9" s="12">
        <v>0</v>
      </c>
      <c r="Z9" s="80">
        <v>61</v>
      </c>
      <c r="AA9" s="12">
        <v>0</v>
      </c>
    </row>
    <row r="10" spans="1:27" ht="15">
      <c r="A10" s="5">
        <v>5</v>
      </c>
      <c r="B10" s="3" t="s">
        <v>32</v>
      </c>
      <c r="C10" s="4">
        <v>0</v>
      </c>
      <c r="D10" s="5">
        <v>29</v>
      </c>
      <c r="E10" s="5">
        <v>0</v>
      </c>
      <c r="F10" s="5">
        <v>0</v>
      </c>
      <c r="G10" s="6">
        <v>29</v>
      </c>
      <c r="H10" s="5"/>
      <c r="I10" s="5">
        <v>700</v>
      </c>
      <c r="J10" s="5">
        <v>0</v>
      </c>
      <c r="K10" s="5">
        <v>0</v>
      </c>
      <c r="L10" s="20">
        <v>0</v>
      </c>
      <c r="M10" s="20">
        <v>0</v>
      </c>
      <c r="N10" s="5">
        <v>0</v>
      </c>
      <c r="O10" s="89">
        <v>19</v>
      </c>
      <c r="P10" s="11">
        <v>0</v>
      </c>
      <c r="Q10" s="11">
        <v>0</v>
      </c>
      <c r="R10" s="11">
        <v>0</v>
      </c>
      <c r="S10" s="11">
        <v>13</v>
      </c>
      <c r="T10" s="11">
        <v>0</v>
      </c>
      <c r="U10" s="11">
        <v>0</v>
      </c>
      <c r="V10" s="11">
        <v>15</v>
      </c>
      <c r="W10" s="11">
        <v>5</v>
      </c>
      <c r="X10" s="12">
        <v>0</v>
      </c>
      <c r="Y10" s="12">
        <v>0</v>
      </c>
      <c r="Z10" s="80">
        <v>2</v>
      </c>
      <c r="AA10" s="12">
        <v>0</v>
      </c>
    </row>
    <row r="11" spans="1:27" ht="15">
      <c r="A11" s="5">
        <v>6</v>
      </c>
      <c r="B11" s="3" t="s">
        <v>33</v>
      </c>
      <c r="C11" s="4">
        <v>2</v>
      </c>
      <c r="D11" s="5">
        <v>600</v>
      </c>
      <c r="E11" s="5">
        <v>1100</v>
      </c>
      <c r="F11" s="5">
        <v>1005</v>
      </c>
      <c r="G11" s="6">
        <v>2705</v>
      </c>
      <c r="H11" s="5"/>
      <c r="I11" s="5">
        <v>4000</v>
      </c>
      <c r="J11" s="5">
        <v>3500</v>
      </c>
      <c r="K11" s="5">
        <v>2000</v>
      </c>
      <c r="L11" s="20">
        <v>2</v>
      </c>
      <c r="M11" s="20">
        <v>2</v>
      </c>
      <c r="N11" s="5">
        <v>0</v>
      </c>
      <c r="O11" s="11">
        <v>628</v>
      </c>
      <c r="P11" s="11">
        <v>0</v>
      </c>
      <c r="Q11" s="11">
        <v>0</v>
      </c>
      <c r="R11" s="11">
        <v>0</v>
      </c>
      <c r="S11" s="11">
        <v>99</v>
      </c>
      <c r="T11" s="11">
        <v>0</v>
      </c>
      <c r="U11" s="11">
        <v>0</v>
      </c>
      <c r="V11" s="11">
        <v>1630</v>
      </c>
      <c r="W11" s="11">
        <v>388</v>
      </c>
      <c r="X11" s="12">
        <v>0</v>
      </c>
      <c r="Y11" s="12">
        <v>0</v>
      </c>
      <c r="Z11" s="80">
        <v>410</v>
      </c>
      <c r="AA11" s="12">
        <v>0</v>
      </c>
    </row>
    <row r="12" spans="1:27" ht="15">
      <c r="A12" s="5">
        <v>7</v>
      </c>
      <c r="B12" s="3" t="s">
        <v>34</v>
      </c>
      <c r="C12" s="4">
        <v>0</v>
      </c>
      <c r="D12" s="5">
        <v>10</v>
      </c>
      <c r="E12" s="5">
        <v>40</v>
      </c>
      <c r="F12" s="5">
        <v>68</v>
      </c>
      <c r="G12" s="6">
        <v>118</v>
      </c>
      <c r="H12" s="5"/>
      <c r="I12" s="5">
        <v>1000</v>
      </c>
      <c r="J12" s="5">
        <v>800</v>
      </c>
      <c r="K12" s="5">
        <v>600</v>
      </c>
      <c r="L12" s="20">
        <v>0</v>
      </c>
      <c r="M12" s="20">
        <v>0</v>
      </c>
      <c r="N12" s="5">
        <v>0</v>
      </c>
      <c r="O12" s="11">
        <v>0</v>
      </c>
      <c r="P12" s="11">
        <v>89</v>
      </c>
      <c r="Q12" s="11">
        <v>0</v>
      </c>
      <c r="R12" s="11">
        <v>27</v>
      </c>
      <c r="S12" s="11">
        <v>0</v>
      </c>
      <c r="T12" s="11">
        <v>0</v>
      </c>
      <c r="U12" s="11">
        <v>0</v>
      </c>
      <c r="V12" s="11">
        <v>45</v>
      </c>
      <c r="W12" s="11">
        <v>24</v>
      </c>
      <c r="X12" s="12">
        <v>0</v>
      </c>
      <c r="Y12" s="12">
        <v>0</v>
      </c>
      <c r="Z12" s="80">
        <v>11</v>
      </c>
      <c r="AA12" s="12">
        <v>0</v>
      </c>
    </row>
    <row r="13" spans="1:27" ht="15">
      <c r="A13" s="5">
        <v>8</v>
      </c>
      <c r="B13" s="3" t="s">
        <v>35</v>
      </c>
      <c r="C13" s="4">
        <v>206</v>
      </c>
      <c r="D13" s="5">
        <v>2263</v>
      </c>
      <c r="E13" s="5">
        <v>237</v>
      </c>
      <c r="F13" s="5">
        <v>0</v>
      </c>
      <c r="G13" s="6">
        <v>2500</v>
      </c>
      <c r="H13" s="5"/>
      <c r="I13" s="5">
        <v>1000</v>
      </c>
      <c r="J13" s="5">
        <v>500</v>
      </c>
      <c r="K13" s="5">
        <v>0</v>
      </c>
      <c r="L13" s="20">
        <v>205</v>
      </c>
      <c r="M13" s="20">
        <v>205</v>
      </c>
      <c r="N13" s="5">
        <v>0</v>
      </c>
      <c r="O13" s="11">
        <v>2310</v>
      </c>
      <c r="P13" s="11">
        <v>1247</v>
      </c>
      <c r="Q13" s="11">
        <v>526</v>
      </c>
      <c r="R13" s="11">
        <v>314</v>
      </c>
      <c r="S13" s="11">
        <v>1066</v>
      </c>
      <c r="T13" s="11">
        <v>0</v>
      </c>
      <c r="U13" s="11">
        <v>0</v>
      </c>
      <c r="V13" s="11">
        <v>1914</v>
      </c>
      <c r="W13" s="11">
        <v>786</v>
      </c>
      <c r="X13" s="12">
        <v>0</v>
      </c>
      <c r="Y13" s="12">
        <v>0</v>
      </c>
      <c r="Z13" s="80">
        <v>2055</v>
      </c>
      <c r="AA13" s="12">
        <v>0</v>
      </c>
    </row>
    <row r="14" spans="1:27" ht="15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5"/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5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80">
        <v>0</v>
      </c>
      <c r="AA14" s="12">
        <v>0</v>
      </c>
    </row>
    <row r="15" spans="1:27" ht="15">
      <c r="A15" s="3"/>
      <c r="B15" s="3" t="s">
        <v>37</v>
      </c>
      <c r="C15" s="13">
        <f>SUM(C6:C14)</f>
        <v>208</v>
      </c>
      <c r="D15" s="13">
        <f t="shared" ref="D15:AA15" si="0">SUM(D6:D14)</f>
        <v>3052</v>
      </c>
      <c r="E15" s="13">
        <f t="shared" si="0"/>
        <v>1628</v>
      </c>
      <c r="F15" s="13">
        <f t="shared" si="0"/>
        <v>1695</v>
      </c>
      <c r="G15" s="13">
        <f t="shared" si="0"/>
        <v>6375</v>
      </c>
      <c r="H15" s="13">
        <f t="shared" si="0"/>
        <v>0</v>
      </c>
      <c r="I15" s="13">
        <f t="shared" si="0"/>
        <v>7300</v>
      </c>
      <c r="J15" s="13">
        <f t="shared" si="0"/>
        <v>19800</v>
      </c>
      <c r="K15" s="13">
        <f t="shared" si="0"/>
        <v>12950</v>
      </c>
      <c r="L15" s="13">
        <f t="shared" si="0"/>
        <v>207</v>
      </c>
      <c r="M15" s="13">
        <f t="shared" si="0"/>
        <v>207</v>
      </c>
      <c r="N15" s="13">
        <f t="shared" si="0"/>
        <v>0</v>
      </c>
      <c r="O15" s="13">
        <f t="shared" si="0"/>
        <v>3442</v>
      </c>
      <c r="P15" s="13">
        <f t="shared" si="0"/>
        <v>1877</v>
      </c>
      <c r="Q15" s="13">
        <f t="shared" si="0"/>
        <v>526</v>
      </c>
      <c r="R15" s="13">
        <f t="shared" si="0"/>
        <v>470</v>
      </c>
      <c r="S15" s="13">
        <f t="shared" si="0"/>
        <v>1337</v>
      </c>
      <c r="T15" s="13">
        <f t="shared" si="0"/>
        <v>0</v>
      </c>
      <c r="U15" s="13">
        <f t="shared" si="0"/>
        <v>0</v>
      </c>
      <c r="V15" s="13">
        <f t="shared" si="0"/>
        <v>4026</v>
      </c>
      <c r="W15" s="13">
        <f t="shared" si="0"/>
        <v>1403</v>
      </c>
      <c r="X15" s="13">
        <f t="shared" si="0"/>
        <v>0</v>
      </c>
      <c r="Y15" s="13">
        <f t="shared" si="0"/>
        <v>0</v>
      </c>
      <c r="Z15" s="13">
        <f t="shared" si="0"/>
        <v>2603.1</v>
      </c>
      <c r="AA15" s="13">
        <f t="shared" si="0"/>
        <v>0</v>
      </c>
    </row>
    <row r="16" spans="1:2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99.519230769230774</v>
      </c>
      <c r="M16" s="19">
        <f>M15/C15*100</f>
        <v>99.519230769230774</v>
      </c>
      <c r="N16" s="19"/>
      <c r="O16" s="18">
        <f>O15/G15*100</f>
        <v>53.992156862745098</v>
      </c>
      <c r="P16" s="18">
        <f>(P15+Q15+R15)/G15*100</f>
        <v>45.066666666666663</v>
      </c>
      <c r="Q16" s="18"/>
      <c r="R16" s="18"/>
      <c r="S16" s="18">
        <f>(S15+T15+U15)/G15*100</f>
        <v>20.972549019607843</v>
      </c>
      <c r="T16" s="18"/>
      <c r="U16" s="18"/>
      <c r="V16" s="18">
        <f>V15/G15*100</f>
        <v>63.152941176470591</v>
      </c>
      <c r="W16" s="18">
        <f>W15/G15*100</f>
        <v>22.007843137254902</v>
      </c>
      <c r="X16" s="9">
        <f>X15/G15*100</f>
        <v>0</v>
      </c>
      <c r="Y16" s="9">
        <f>Y15/G15*100</f>
        <v>0</v>
      </c>
      <c r="Z16" s="9">
        <f>Z15/G15*100</f>
        <v>40.832941176470591</v>
      </c>
      <c r="AA16" s="9">
        <f>AA15/G15*100</f>
        <v>0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41.03843137254902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2">
      <c r="A19" s="112" t="s">
        <v>41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15"/>
    </row>
    <row r="20" spans="1:27" ht="22.2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15"/>
    </row>
    <row r="21" spans="1:27" ht="22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15"/>
    </row>
    <row r="22" spans="1:27" ht="22.2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15"/>
    </row>
    <row r="23" spans="1:27" ht="22.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15"/>
    </row>
    <row r="24" spans="1:27" ht="22.5" customHeight="1">
      <c r="A24" s="112" t="s">
        <v>43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اصفهان</vt:lpstr>
      <vt:lpstr>اران وبيد گل</vt:lpstr>
      <vt:lpstr>بوئين</vt:lpstr>
      <vt:lpstr>خور وبيابانك</vt:lpstr>
      <vt:lpstr>شهرضا</vt:lpstr>
      <vt:lpstr>فلاورجان</vt:lpstr>
      <vt:lpstr>گلپايگان</vt:lpstr>
      <vt:lpstr>مباركه</vt:lpstr>
      <vt:lpstr>اردستان</vt:lpstr>
      <vt:lpstr>برخوار</vt:lpstr>
      <vt:lpstr>تيران وكرون</vt:lpstr>
      <vt:lpstr>چادگان</vt:lpstr>
      <vt:lpstr>خميني شهر</vt:lpstr>
      <vt:lpstr>خوانسار</vt:lpstr>
      <vt:lpstr>دهاقان</vt:lpstr>
      <vt:lpstr>سميرم</vt:lpstr>
      <vt:lpstr>شاهين شهر وميمه</vt:lpstr>
      <vt:lpstr>فريدن</vt:lpstr>
      <vt:lpstr>فريدونشهر</vt:lpstr>
      <vt:lpstr>كاشان</vt:lpstr>
      <vt:lpstr>لنجان</vt:lpstr>
      <vt:lpstr>نايين</vt:lpstr>
      <vt:lpstr>نجف اباد</vt:lpstr>
      <vt:lpstr>نطنز</vt:lpstr>
      <vt:lpstr>استان </vt:lpstr>
      <vt:lpstr>نهايي درصد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dcterms:created xsi:type="dcterms:W3CDTF">2016-01-26T06:21:48Z</dcterms:created>
  <dcterms:modified xsi:type="dcterms:W3CDTF">2019-04-27T10:24:25Z</dcterms:modified>
</cp:coreProperties>
</file>