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tabRatio="908"/>
  </bookViews>
  <sheets>
    <sheet name="اصفهان" sheetId="1" r:id="rId1"/>
    <sheet name="اران وبيد گل" sheetId="2" r:id="rId2"/>
    <sheet name="بوئين" sheetId="3" r:id="rId3"/>
    <sheet name="خور وبيابانك" sheetId="4" r:id="rId4"/>
    <sheet name="شهرضا" sheetId="5" r:id="rId5"/>
    <sheet name="فلاورجان" sheetId="6" r:id="rId6"/>
    <sheet name="گلپايگان" sheetId="7" r:id="rId7"/>
    <sheet name="مباركه" sheetId="8" r:id="rId8"/>
    <sheet name="اردستان" sheetId="9" r:id="rId9"/>
    <sheet name="برخوار" sheetId="10" r:id="rId10"/>
    <sheet name="تيران وكرون" sheetId="11" r:id="rId11"/>
    <sheet name="چادگان" sheetId="12" r:id="rId12"/>
    <sheet name="خميني شهر" sheetId="13" r:id="rId13"/>
    <sheet name="خوانسار" sheetId="14" r:id="rId14"/>
    <sheet name="دهاقان" sheetId="15" r:id="rId15"/>
    <sheet name="سميرم" sheetId="16" r:id="rId16"/>
    <sheet name="شاهين شهر وميمه" sheetId="17" r:id="rId17"/>
    <sheet name="فريدن" sheetId="18" r:id="rId18"/>
    <sheet name="فريدونشهر" sheetId="19" r:id="rId19"/>
    <sheet name="كاشان" sheetId="20" r:id="rId20"/>
    <sheet name="لنجان" sheetId="21" r:id="rId21"/>
    <sheet name="نايين" sheetId="22" r:id="rId22"/>
    <sheet name="نجف اباد" sheetId="23" r:id="rId23"/>
    <sheet name="نطنز" sheetId="25" r:id="rId24"/>
  </sheets>
  <calcPr calcId="125725"/>
</workbook>
</file>

<file path=xl/calcChain.xml><?xml version="1.0" encoding="utf-8"?>
<calcChain xmlns="http://schemas.openxmlformats.org/spreadsheetml/2006/main">
  <c r="W16" i="25"/>
  <c r="S16" i="23"/>
  <c r="P16"/>
  <c r="M16"/>
  <c r="L16"/>
  <c r="D15"/>
  <c r="E15"/>
  <c r="F15"/>
  <c r="G15"/>
  <c r="H15"/>
  <c r="I15"/>
  <c r="J15"/>
  <c r="K15"/>
  <c r="L15"/>
  <c r="M15"/>
  <c r="N15"/>
  <c r="O15"/>
  <c r="O16" s="1"/>
  <c r="P15"/>
  <c r="Q15"/>
  <c r="R15"/>
  <c r="S15"/>
  <c r="T15"/>
  <c r="U15"/>
  <c r="V15"/>
  <c r="W15"/>
  <c r="X15"/>
  <c r="Y15"/>
  <c r="Z15"/>
  <c r="AA15"/>
  <c r="C15"/>
  <c r="G7"/>
  <c r="G8"/>
  <c r="G9"/>
  <c r="G10"/>
  <c r="G11"/>
  <c r="G12"/>
  <c r="G13"/>
  <c r="G14"/>
  <c r="D15" i="2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D15" i="2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W16" i="21"/>
  <c r="W16" i="20"/>
  <c r="W16" i="19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V16" s="1"/>
  <c r="W15"/>
  <c r="X15"/>
  <c r="Y15"/>
  <c r="Z15"/>
  <c r="AA15"/>
  <c r="G7"/>
  <c r="G8"/>
  <c r="G9"/>
  <c r="G10"/>
  <c r="G11"/>
  <c r="G12"/>
  <c r="G13"/>
  <c r="G14"/>
  <c r="D15" i="18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G7"/>
  <c r="G8"/>
  <c r="G9"/>
  <c r="G10"/>
  <c r="G11"/>
  <c r="G12"/>
  <c r="G13"/>
  <c r="G14"/>
  <c r="D15" i="16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17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E15" i="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P17" i="13"/>
  <c r="W16"/>
  <c r="V16"/>
  <c r="D15" i="1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1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10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P17"/>
  <c r="W16"/>
  <c r="V16"/>
  <c r="V16" i="9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G7"/>
  <c r="G8"/>
  <c r="G9"/>
  <c r="G10"/>
  <c r="G11"/>
  <c r="G12"/>
  <c r="G13"/>
  <c r="G14"/>
  <c r="D15" i="8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7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V16" s="1"/>
  <c r="W15"/>
  <c r="W16" s="1"/>
  <c r="X15"/>
  <c r="Y15"/>
  <c r="Z15"/>
  <c r="AA15"/>
  <c r="G7"/>
  <c r="G8"/>
  <c r="G9"/>
  <c r="G10"/>
  <c r="G11"/>
  <c r="G12"/>
  <c r="G13"/>
  <c r="G14"/>
  <c r="D15" i="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W16"/>
  <c r="P17"/>
  <c r="G9" i="4"/>
  <c r="G10"/>
  <c r="G11"/>
  <c r="G12"/>
  <c r="G13"/>
  <c r="G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G7"/>
  <c r="G8"/>
  <c r="D15" i="3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V16" s="1"/>
  <c r="W15"/>
  <c r="W16" s="1"/>
  <c r="X15"/>
  <c r="Y15"/>
  <c r="Z15"/>
  <c r="AA15"/>
  <c r="G7"/>
  <c r="G8"/>
  <c r="G9"/>
  <c r="G10"/>
  <c r="G11"/>
  <c r="G12"/>
  <c r="G13"/>
  <c r="G14"/>
  <c r="D15" i="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W16" s="1"/>
  <c r="X15"/>
  <c r="Y15"/>
  <c r="Z15"/>
  <c r="AA15"/>
  <c r="G7"/>
  <c r="G8"/>
  <c r="G9"/>
  <c r="G10"/>
  <c r="G11"/>
  <c r="G12"/>
  <c r="G13"/>
  <c r="G14"/>
  <c r="G6" i="11"/>
  <c r="AA15" i="25"/>
  <c r="Z15"/>
  <c r="Y15"/>
  <c r="X15"/>
  <c r="W15"/>
  <c r="V15"/>
  <c r="V16" s="1"/>
  <c r="U15"/>
  <c r="T15"/>
  <c r="S15"/>
  <c r="R15"/>
  <c r="Q15"/>
  <c r="P15"/>
  <c r="O15"/>
  <c r="P17" s="1"/>
  <c r="M15"/>
  <c r="M16" s="1"/>
  <c r="L15"/>
  <c r="L16" s="1"/>
  <c r="K15"/>
  <c r="J15"/>
  <c r="I15"/>
  <c r="F15"/>
  <c r="E15"/>
  <c r="D15"/>
  <c r="C15"/>
  <c r="G14"/>
  <c r="G6"/>
  <c r="G15" s="1"/>
  <c r="P17" i="19" l="1"/>
  <c r="P17" i="18"/>
  <c r="V16"/>
  <c r="P17" i="14"/>
  <c r="P17" i="9"/>
  <c r="P17" i="8"/>
  <c r="P17" i="7"/>
  <c r="V16" i="5"/>
  <c r="P17" i="4"/>
  <c r="V16"/>
  <c r="P17" i="3"/>
  <c r="P17" i="1"/>
  <c r="V16"/>
  <c r="P16" i="25"/>
  <c r="S16"/>
  <c r="X16"/>
  <c r="Y16"/>
  <c r="Z16"/>
  <c r="AA16"/>
  <c r="O16"/>
  <c r="G6" i="23"/>
  <c r="W16" l="1"/>
  <c r="V16"/>
  <c r="P17"/>
  <c r="X16"/>
  <c r="Y16"/>
  <c r="AA16"/>
  <c r="M16" i="22" l="1"/>
  <c r="L16"/>
  <c r="C15"/>
  <c r="G6"/>
  <c r="V16" i="21"/>
  <c r="C15"/>
  <c r="G14"/>
  <c r="G13"/>
  <c r="G12"/>
  <c r="G11"/>
  <c r="G10"/>
  <c r="G9"/>
  <c r="G8"/>
  <c r="G7"/>
  <c r="G6"/>
  <c r="P17" i="22" l="1"/>
  <c r="W16"/>
  <c r="V16"/>
  <c r="P17" i="21"/>
  <c r="L16"/>
  <c r="M16"/>
  <c r="P16" i="22"/>
  <c r="S16"/>
  <c r="X16"/>
  <c r="Y16"/>
  <c r="Z16"/>
  <c r="AA16"/>
  <c r="O16"/>
  <c r="P16" i="21"/>
  <c r="S16"/>
  <c r="X16"/>
  <c r="Y16"/>
  <c r="Z16"/>
  <c r="AA16"/>
  <c r="O16"/>
  <c r="AA15" i="20" l="1"/>
  <c r="Z15"/>
  <c r="Y15"/>
  <c r="X15"/>
  <c r="W15"/>
  <c r="V15"/>
  <c r="U15"/>
  <c r="T15"/>
  <c r="S15"/>
  <c r="R15"/>
  <c r="Q15"/>
  <c r="P15"/>
  <c r="O15"/>
  <c r="N15"/>
  <c r="M15"/>
  <c r="M16" s="1"/>
  <c r="L15"/>
  <c r="L16" s="1"/>
  <c r="K15"/>
  <c r="J15"/>
  <c r="I15"/>
  <c r="H15"/>
  <c r="F15"/>
  <c r="E15"/>
  <c r="D15"/>
  <c r="C15"/>
  <c r="G14"/>
  <c r="G13"/>
  <c r="G12"/>
  <c r="G11"/>
  <c r="G10"/>
  <c r="G9"/>
  <c r="G8"/>
  <c r="G7"/>
  <c r="G6"/>
  <c r="G15" s="1"/>
  <c r="V16" l="1"/>
  <c r="P17"/>
  <c r="P16"/>
  <c r="S16"/>
  <c r="X16"/>
  <c r="Y16"/>
  <c r="Z16"/>
  <c r="AA16"/>
  <c r="O16"/>
  <c r="M16" i="19" l="1"/>
  <c r="L16"/>
  <c r="C15"/>
  <c r="G6"/>
  <c r="P16" l="1"/>
  <c r="S16"/>
  <c r="X16"/>
  <c r="Y16"/>
  <c r="Z16"/>
  <c r="AA16"/>
  <c r="O16"/>
  <c r="M16" i="18" l="1"/>
  <c r="L16"/>
  <c r="C15"/>
  <c r="G6"/>
  <c r="P16" l="1"/>
  <c r="S16"/>
  <c r="X16"/>
  <c r="Y16"/>
  <c r="Z16"/>
  <c r="AA16"/>
  <c r="O16"/>
  <c r="M16" i="17" l="1"/>
  <c r="L16"/>
  <c r="C15"/>
  <c r="G6"/>
  <c r="W16" l="1"/>
  <c r="V16"/>
  <c r="P17"/>
  <c r="P16"/>
  <c r="S16"/>
  <c r="X16"/>
  <c r="Y16"/>
  <c r="Z16"/>
  <c r="AA16"/>
  <c r="O16"/>
  <c r="M16" i="16" l="1"/>
  <c r="L16"/>
  <c r="C15"/>
  <c r="G6"/>
  <c r="W16" l="1"/>
  <c r="V16"/>
  <c r="P17"/>
  <c r="P16"/>
  <c r="S16"/>
  <c r="X16"/>
  <c r="Y16"/>
  <c r="Z16"/>
  <c r="AA16"/>
  <c r="O16"/>
  <c r="M16" i="15"/>
  <c r="L16"/>
  <c r="D15"/>
  <c r="C15"/>
  <c r="G6"/>
  <c r="W16" l="1"/>
  <c r="V16"/>
  <c r="P17"/>
  <c r="P16"/>
  <c r="S16"/>
  <c r="X16"/>
  <c r="Y16"/>
  <c r="Z16"/>
  <c r="AA16"/>
  <c r="O16"/>
  <c r="M16" i="14"/>
  <c r="L16"/>
  <c r="C15"/>
  <c r="G6"/>
  <c r="W16" l="1"/>
  <c r="V16"/>
  <c r="P16"/>
  <c r="S16"/>
  <c r="X16"/>
  <c r="Y16"/>
  <c r="Z16"/>
  <c r="AA16"/>
  <c r="O16"/>
  <c r="AA15" i="13" l="1"/>
  <c r="AA16" s="1"/>
  <c r="Z15"/>
  <c r="Z16" s="1"/>
  <c r="Y15"/>
  <c r="Y16" s="1"/>
  <c r="X15"/>
  <c r="X16" s="1"/>
  <c r="W15"/>
  <c r="V15"/>
  <c r="U15"/>
  <c r="T15"/>
  <c r="S15"/>
  <c r="S16" s="1"/>
  <c r="R15"/>
  <c r="Q15"/>
  <c r="P15"/>
  <c r="P16" s="1"/>
  <c r="O15"/>
  <c r="N15"/>
  <c r="M15"/>
  <c r="M16" s="1"/>
  <c r="L15"/>
  <c r="L16" s="1"/>
  <c r="K15"/>
  <c r="J15"/>
  <c r="I15"/>
  <c r="H15"/>
  <c r="F15"/>
  <c r="E15"/>
  <c r="D15"/>
  <c r="C15"/>
  <c r="G13"/>
  <c r="G12"/>
  <c r="G10"/>
  <c r="G9"/>
  <c r="G8"/>
  <c r="G7"/>
  <c r="G6"/>
  <c r="G16" s="1"/>
  <c r="O16" l="1"/>
  <c r="M16" i="12"/>
  <c r="L16"/>
  <c r="C15"/>
  <c r="G6"/>
  <c r="P17" l="1"/>
  <c r="V16"/>
  <c r="W16"/>
  <c r="P16"/>
  <c r="S16"/>
  <c r="X16"/>
  <c r="Y16"/>
  <c r="Z16"/>
  <c r="AA16"/>
  <c r="O16"/>
  <c r="C15" i="11" l="1"/>
  <c r="L16" l="1"/>
  <c r="M16"/>
  <c r="P17"/>
  <c r="P16"/>
  <c r="S16"/>
  <c r="V16"/>
  <c r="W16"/>
  <c r="X16"/>
  <c r="Y16"/>
  <c r="Z16"/>
  <c r="AA16"/>
  <c r="O16"/>
  <c r="M16" i="10" l="1"/>
  <c r="L16"/>
  <c r="C15"/>
  <c r="G6"/>
  <c r="P16" l="1"/>
  <c r="S16"/>
  <c r="X16"/>
  <c r="Y16"/>
  <c r="Z16"/>
  <c r="AA16"/>
  <c r="O16"/>
  <c r="M16" i="9"/>
  <c r="L16"/>
  <c r="C15"/>
  <c r="G6"/>
  <c r="M16" i="8"/>
  <c r="L16"/>
  <c r="C15"/>
  <c r="G6"/>
  <c r="W16" l="1"/>
  <c r="V16"/>
  <c r="P16" i="9"/>
  <c r="S16"/>
  <c r="X16"/>
  <c r="Y16"/>
  <c r="Z16"/>
  <c r="AA16"/>
  <c r="O16"/>
  <c r="P16" i="8"/>
  <c r="S16"/>
  <c r="X16"/>
  <c r="Y16"/>
  <c r="Z16"/>
  <c r="AA16"/>
  <c r="O16"/>
  <c r="M16" i="7"/>
  <c r="L16"/>
  <c r="C15"/>
  <c r="G6"/>
  <c r="P16" l="1"/>
  <c r="S16"/>
  <c r="X16"/>
  <c r="Y16"/>
  <c r="Z16"/>
  <c r="AA16"/>
  <c r="O16"/>
  <c r="AA15" i="6"/>
  <c r="Z15"/>
  <c r="Y15"/>
  <c r="X15"/>
  <c r="W15"/>
  <c r="W16" s="1"/>
  <c r="V15"/>
  <c r="U15"/>
  <c r="T15"/>
  <c r="S15"/>
  <c r="R15"/>
  <c r="Q15"/>
  <c r="P15"/>
  <c r="O15"/>
  <c r="N15"/>
  <c r="M15"/>
  <c r="M16" s="1"/>
  <c r="L15"/>
  <c r="L16" s="1"/>
  <c r="K15"/>
  <c r="J15"/>
  <c r="I15"/>
  <c r="H15"/>
  <c r="F15"/>
  <c r="E15"/>
  <c r="D15"/>
  <c r="C15"/>
  <c r="G14"/>
  <c r="G13"/>
  <c r="G12"/>
  <c r="G11"/>
  <c r="G10"/>
  <c r="G9"/>
  <c r="G8"/>
  <c r="G7"/>
  <c r="G6"/>
  <c r="G15" s="1"/>
  <c r="P17" l="1"/>
  <c r="V16"/>
  <c r="P16"/>
  <c r="S16"/>
  <c r="X16"/>
  <c r="Y16"/>
  <c r="Z16"/>
  <c r="AA16"/>
  <c r="O16"/>
  <c r="M16" i="5" l="1"/>
  <c r="L16"/>
  <c r="C15"/>
  <c r="G6"/>
  <c r="P16" l="1"/>
  <c r="S16"/>
  <c r="X16"/>
  <c r="Y16"/>
  <c r="Z16"/>
  <c r="AA16"/>
  <c r="O16"/>
  <c r="M16" i="4" l="1"/>
  <c r="L16"/>
  <c r="C15"/>
  <c r="G6"/>
  <c r="P16" l="1"/>
  <c r="S16"/>
  <c r="X16"/>
  <c r="Y16"/>
  <c r="Z16"/>
  <c r="AA16"/>
  <c r="O16"/>
  <c r="M16" i="3"/>
  <c r="L16"/>
  <c r="C15"/>
  <c r="G6"/>
  <c r="P16" l="1"/>
  <c r="S16"/>
  <c r="X16"/>
  <c r="Y16"/>
  <c r="Z16"/>
  <c r="AA16"/>
  <c r="O16"/>
  <c r="M16" i="2" l="1"/>
  <c r="L16"/>
  <c r="C15"/>
  <c r="G6"/>
  <c r="P17" l="1"/>
  <c r="W16"/>
  <c r="V16"/>
  <c r="P16"/>
  <c r="S16"/>
  <c r="X16"/>
  <c r="Y16"/>
  <c r="Z16"/>
  <c r="AA16"/>
  <c r="O16"/>
  <c r="G6" i="1"/>
  <c r="C15" l="1"/>
  <c r="S16" l="1"/>
  <c r="L16"/>
  <c r="AA16"/>
  <c r="P16"/>
  <c r="Y16"/>
  <c r="Z16"/>
  <c r="X16"/>
  <c r="M16"/>
  <c r="O16"/>
</calcChain>
</file>

<file path=xl/sharedStrings.xml><?xml version="1.0" encoding="utf-8"?>
<sst xmlns="http://schemas.openxmlformats.org/spreadsheetml/2006/main" count="1316" uniqueCount="81">
  <si>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</si>
  <si>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</si>
  <si>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</si>
  <si>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</si>
  <si>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</si>
  <si>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</si>
  <si>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</si>
  <si>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</si>
  <si>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</si>
  <si>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</si>
  <si>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</si>
  <si>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</si>
  <si>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</si>
  <si>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</si>
  <si>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</si>
  <si>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</si>
  <si>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</si>
  <si>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</si>
  <si>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</si>
  <si>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</si>
  <si>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</si>
  <si>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</si>
  <si>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</si>
  <si>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</si>
  <si>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</si>
  <si>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</si>
  <si>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</si>
  <si>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</si>
  <si>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</si>
  <si>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</si>
  <si>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</si>
  <si>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</si>
  <si>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</si>
  <si>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</si>
  <si>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</si>
  <si>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</si>
  <si>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</si>
  <si>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</si>
  <si>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t xml:space="preserve"> تراكتوري لانس دار</t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</si>
  <si>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</si>
  <si>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</si>
  <si>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</si>
  <si>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</si>
  <si>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</si>
  <si>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>سطح غير قابل مكانيزه</t>
  </si>
  <si>
    <t>سطح غير مكانيزه</t>
  </si>
  <si>
    <t>باغات درجه 3  :  باغاتي كه امكان تردد  تراكتور در داخل آنها موجود ندارد وعمليات فقط با دستگاههاي پرتابل  يا ثابت انجام ميگردد.</t>
  </si>
  <si>
    <t xml:space="preserve">وضعيت درجه مكانيز اسيون موجود محصولات عمده باغي  شهرستان   اصفهان  در سال95   </t>
  </si>
  <si>
    <t xml:space="preserve">وضعيت درجه مكانيز اسيون موجود محصولات عمده باغي  شهرستان آران و بیدگل  در سال95   </t>
  </si>
  <si>
    <t xml:space="preserve">وضعيت درجه مكانيز اسيون موجود محصولات عمده باغي  شهرستان بویین میاندشت در سال95   </t>
  </si>
  <si>
    <t xml:space="preserve">وضعيت درجه مكانيز اسيون موجود محصولات عمده باغي  شهرستان خوروبیابانک در سال95   </t>
  </si>
  <si>
    <t xml:space="preserve">وضعيت درجه مكانيز اسيون موجود محصولات عمده باغي  شهرستان شهرضا در سال95   </t>
  </si>
  <si>
    <t xml:space="preserve">وضعيت درجه مكانيز اسيون موجود محصولات عمده باغي  شهرستان فلاورجان در سال95   </t>
  </si>
  <si>
    <t xml:space="preserve">وضعيت درجه مكانيز اسيون موجود محصولات عمده باغي  شهرستان گلپایگان در سال95   </t>
  </si>
  <si>
    <t xml:space="preserve">وضعيت درجه مكانيز اسيون موجود محصولات عمده باغي  شهرستان مباركه در سال95   </t>
  </si>
  <si>
    <t xml:space="preserve">وضعيت درجه مكانيز اسيون موجود محصولات عمده باغي  شهرستان اردستان در سال95   </t>
  </si>
  <si>
    <t xml:space="preserve">وضعيت درجه مكانيز اسيون موجود محصولات عمده باغي  شهرستان برخوار در سال95   </t>
  </si>
  <si>
    <t xml:space="preserve"> باغات درجه 1 = باغاتي كه امكان فعاليت در بين رديفها با اكثر تراكتورهاي معمول ( كمرشكن و غيركمرشكن مانند 285) وجود دارد.</t>
  </si>
  <si>
    <t xml:space="preserve">  باغات درجه 2 = باغاتي كه امكان فعاليت فقط با تراكتورهاي كوچك باغي مانند كمرشكنها در آنها وجود دارد.</t>
  </si>
  <si>
    <t xml:space="preserve">  باغات درجه 3 = باغاتي كه امكان تردد تراكتور در داخل آنها نبوده و فقط عملياتهاي ماشيني با دستگاههاي پرتابل يا ثابت انجام ميگيرد.</t>
  </si>
  <si>
    <t>درجه مكانيزاسيون تهيه بستر فقط براي باغات جديدالاحداث بوده و منظور از هرس ماشيني انجام عمليات هرس با ماشينهاي موتوري اعم از برقي،پنوماتيكي و ... ميباشد.</t>
  </si>
  <si>
    <t xml:space="preserve">وضعيت درجه مكانيز اسيون موجود محصولات عمده باغي  شهرستان تیران و کرون در سال95   </t>
  </si>
  <si>
    <t xml:space="preserve">وضعيت درجه مكانيز اسيون موجود محصولات عمده باغي  شهرستان چادگان در سال95   </t>
  </si>
  <si>
    <t xml:space="preserve">وضعيت درجه مكانيز اسيون موجود محصولات عمده باغي  شهرستان . خمینی شهر.  . در سال95   </t>
  </si>
  <si>
    <t xml:space="preserve">وضعيت درجه مكانيز اسيون موجود محصولات عمده باغي  شهرستان  خوانسار  در سال95   </t>
  </si>
  <si>
    <t xml:space="preserve">وضعيت درجه مكانيز اسيون موجود محصولات عمده باغي  شهرستان دهاقان در سال95   </t>
  </si>
  <si>
    <t xml:space="preserve">وضعيت درجه مكانيز اسيون موجود محصولات عمده باغي  شهرستان سمیرم در سال95   </t>
  </si>
  <si>
    <t xml:space="preserve">وضعيت درجه مكانيز اسيون موجود محصولات عمده باغي  شهرستان شاهین شهر و میمه در سال95   </t>
  </si>
  <si>
    <t xml:space="preserve">وضعيت درجه مكانيز اسيون موجود محصولات عمده باغي  شهرستان فریدن در سال95   </t>
  </si>
  <si>
    <t xml:space="preserve">وضعيت درجه مكانيز اسيون موجود محصولات عمده باغي  شهرستان فریدونشهر در سال95   </t>
  </si>
  <si>
    <t xml:space="preserve">وضعيت درجه مكانيز اسيون موجود محصولات عمده باغي  شهرستان کاشان. در سال95   </t>
  </si>
  <si>
    <t xml:space="preserve">وضعيت درجه مكانيز اسيون موجود محصولات عمده باغي  شهرستان لنجان در سال95   </t>
  </si>
  <si>
    <r>
      <t xml:space="preserve">وضعيت درجه مكانيز اسيون موجود محصولات عمده باغي </t>
    </r>
    <r>
      <rPr>
        <sz val="10"/>
        <color indexed="10"/>
        <rFont val="B Titr"/>
        <charset val="178"/>
      </rPr>
      <t xml:space="preserve"> شهرستان نایین</t>
    </r>
    <r>
      <rPr>
        <sz val="10"/>
        <rFont val="B Titr"/>
        <charset val="178"/>
      </rPr>
      <t xml:space="preserve"> در سال95   </t>
    </r>
  </si>
  <si>
    <r>
      <t xml:space="preserve">باغات درجه  1  :  باغاتي كه امكان فعاليت در بين رديفها  با  اكثر </t>
    </r>
    <r>
      <rPr>
        <sz val="8"/>
        <color indexed="1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</si>
  <si>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indexed="1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</si>
  <si>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 xml:space="preserve">احداث ‌: منظور سطح </t>
    </r>
    <r>
      <rPr>
        <sz val="8"/>
        <color indexed="1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</si>
  <si>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>تهيه بستر  : سطح عمليات‌خاكورزي وچاله كني در احداث</t>
    </r>
    <r>
      <rPr>
        <sz val="8"/>
        <color indexed="1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</si>
  <si>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>هرس ماشيني  :‌ هرس با دستگاه هرس</t>
    </r>
    <r>
      <rPr>
        <sz val="8"/>
        <color indexed="1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</si>
  <si>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 xml:space="preserve">وضعيت درجه مكانيز اسيون موجود محصولات عمده باغي  شهرستان نجف آباد در سال95   </t>
  </si>
  <si>
    <t>باغات درجه 3  :  باغاتي كه امكان تردد  تراكتور در داخل آنها موجود ندارد</t>
  </si>
  <si>
    <t xml:space="preserve">وضعيت درجه مكانيز اسيون موجود محصولات عمده باغي  شهرستان . . نطنز. . . . در سال95  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</si>
</sst>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11"/>
      <color theme="1"/>
      <name val="B Titr"/>
      <charset val="178"/>
    </font>
    <font>
      <sz val="8"/>
      <color rgb="FFFF0000"/>
      <name val="B Titr"/>
      <charset val="178"/>
    </font>
    <font>
      <sz val="10"/>
      <name val="B Titr"/>
      <charset val="178"/>
    </font>
    <font>
      <sz val="10"/>
      <name val="Arial"/>
      <family val="2"/>
    </font>
    <font>
      <sz val="7"/>
      <color rgb="FFFF0000"/>
      <name val="B Titr"/>
      <charset val="178"/>
    </font>
    <font>
      <sz val="9"/>
      <name val="B Titr"/>
      <charset val="178"/>
    </font>
    <font>
      <sz val="9"/>
      <name val="Arial"/>
      <family val="2"/>
    </font>
    <font>
      <sz val="8"/>
      <name val="Arial"/>
      <family val="2"/>
    </font>
    <font>
      <sz val="7"/>
      <color theme="1"/>
      <name val="B Titr"/>
      <charset val="178"/>
    </font>
    <font>
      <b/>
      <sz val="7"/>
      <name val="B Titr"/>
      <charset val="178"/>
    </font>
    <font>
      <sz val="10"/>
      <color indexed="10"/>
      <name val="B Titr"/>
      <charset val="178"/>
    </font>
    <font>
      <sz val="8"/>
      <color indexed="10"/>
      <name val="B Titr"/>
      <charset val="17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22">
    <xf numFmtId="0" fontId="0" fillId="0" borderId="0" xfId="0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1" fontId="2" fillId="10" borderId="1" xfId="1" applyNumberFormat="1" applyFont="1" applyFill="1" applyBorder="1" applyAlignment="1" applyProtection="1">
      <alignment horizontal="center" vertical="center"/>
      <protection locked="0"/>
    </xf>
    <xf numFmtId="1" fontId="2" fillId="9" borderId="1" xfId="1" applyNumberFormat="1" applyFont="1" applyFill="1" applyBorder="1" applyAlignment="1" applyProtection="1">
      <alignment horizontal="center" vertical="center"/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9" borderId="0" xfId="1" applyNumberFormat="1" applyFont="1" applyFill="1" applyBorder="1" applyAlignment="1" applyProtection="1">
      <alignment horizontal="center" vertical="center"/>
    </xf>
    <xf numFmtId="164" fontId="2" fillId="11" borderId="1" xfId="1" applyNumberFormat="1" applyFont="1" applyFill="1" applyBorder="1" applyAlignment="1" applyProtection="1">
      <alignment horizontal="center" vertical="center"/>
    </xf>
    <xf numFmtId="164" fontId="2" fillId="12" borderId="1" xfId="1" applyNumberFormat="1" applyFont="1" applyFill="1" applyBorder="1" applyAlignment="1" applyProtection="1">
      <alignment horizontal="center" vertical="center"/>
    </xf>
    <xf numFmtId="1" fontId="2" fillId="1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quotePrefix="1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" fontId="2" fillId="1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1" fontId="9" fillId="13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readingOrder="2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vertical="center" readingOrder="2"/>
      <protection locked="0"/>
    </xf>
    <xf numFmtId="1" fontId="2" fillId="10" borderId="12" xfId="1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4" fillId="12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4" fillId="9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4" fillId="12" borderId="1" xfId="1" applyNumberFormat="1" applyFont="1" applyFill="1" applyBorder="1" applyAlignment="1" applyProtection="1">
      <alignment horizontal="center" vertical="center"/>
    </xf>
    <xf numFmtId="164" fontId="4" fillId="11" borderId="1" xfId="1" applyNumberFormat="1" applyFont="1" applyFill="1" applyBorder="1" applyAlignment="1" applyProtection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12" fillId="0" borderId="0" xfId="1" applyFont="1" applyProtection="1">
      <protection locked="0"/>
    </xf>
    <xf numFmtId="164" fontId="4" fillId="6" borderId="1" xfId="1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1" fontId="13" fillId="5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3" applyNumberFormat="1" applyFont="1" applyFill="1" applyBorder="1" applyAlignment="1" applyProtection="1">
      <alignment horizontal="center" vertical="center"/>
      <protection locked="0"/>
    </xf>
    <xf numFmtId="1" fontId="2" fillId="3" borderId="1" xfId="3" applyNumberFormat="1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1" fontId="2" fillId="12" borderId="1" xfId="3" applyNumberFormat="1" applyFont="1" applyFill="1" applyBorder="1" applyAlignment="1" applyProtection="1">
      <alignment horizontal="center" vertical="center"/>
      <protection locked="0"/>
    </xf>
    <xf numFmtId="1" fontId="2" fillId="10" borderId="1" xfId="3" applyNumberFormat="1" applyFont="1" applyFill="1" applyBorder="1" applyAlignment="1" applyProtection="1">
      <alignment horizontal="center" vertical="center"/>
      <protection locked="0"/>
    </xf>
    <xf numFmtId="1" fontId="2" fillId="9" borderId="1" xfId="3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 readingOrder="2"/>
    </xf>
    <xf numFmtId="164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2" fillId="2" borderId="1" xfId="3" applyNumberFormat="1" applyFont="1" applyFill="1" applyBorder="1" applyAlignment="1" applyProtection="1">
      <alignment vertical="center"/>
      <protection locked="0"/>
    </xf>
    <xf numFmtId="164" fontId="2" fillId="3" borderId="1" xfId="3" applyNumberFormat="1" applyFont="1" applyFill="1" applyBorder="1" applyAlignment="1" applyProtection="1">
      <alignment horizontal="center" vertical="center"/>
      <protection locked="0"/>
    </xf>
    <xf numFmtId="1" fontId="2" fillId="5" borderId="1" xfId="3" applyNumberFormat="1" applyFont="1" applyFill="1" applyBorder="1" applyAlignment="1" applyProtection="1">
      <alignment horizontal="center" vertical="center"/>
      <protection locked="0"/>
    </xf>
    <xf numFmtId="1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 vertical="center"/>
      <protection locked="0"/>
    </xf>
    <xf numFmtId="164" fontId="2" fillId="12" borderId="1" xfId="3" applyNumberFormat="1" applyFont="1" applyFill="1" applyBorder="1" applyAlignment="1" applyProtection="1">
      <alignment horizontal="center" vertical="center"/>
    </xf>
    <xf numFmtId="164" fontId="2" fillId="11" borderId="1" xfId="3" applyNumberFormat="1" applyFont="1" applyFill="1" applyBorder="1" applyAlignment="1" applyProtection="1">
      <alignment horizontal="center" vertical="center"/>
    </xf>
    <xf numFmtId="164" fontId="2" fillId="7" borderId="1" xfId="3" applyNumberFormat="1" applyFont="1" applyFill="1" applyBorder="1" applyAlignment="1" applyProtection="1">
      <alignment horizontal="center" vertical="center"/>
    </xf>
    <xf numFmtId="0" fontId="3" fillId="0" borderId="0" xfId="3" applyFont="1" applyProtection="1">
      <protection locked="0"/>
    </xf>
    <xf numFmtId="164" fontId="2" fillId="6" borderId="1" xfId="3" applyNumberFormat="1" applyFont="1" applyFill="1" applyBorder="1" applyAlignment="1" applyProtection="1">
      <alignment horizontal="center" vertical="center"/>
    </xf>
    <xf numFmtId="164" fontId="2" fillId="9" borderId="0" xfId="3" applyNumberFormat="1" applyFont="1" applyFill="1" applyBorder="1" applyAlignment="1" applyProtection="1">
      <alignment horizontal="center" vertical="center"/>
    </xf>
    <xf numFmtId="164" fontId="2" fillId="8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2" fillId="8" borderId="12" xfId="1" applyNumberFormat="1" applyFont="1" applyFill="1" applyBorder="1" applyAlignment="1" applyProtection="1">
      <alignment horizontal="center" vertical="center"/>
      <protection locked="0"/>
    </xf>
    <xf numFmtId="164" fontId="2" fillId="8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10" fillId="0" borderId="0" xfId="0" applyFont="1" applyAlignment="1" applyProtection="1">
      <alignment horizontal="center" vertical="center" readingOrder="2"/>
      <protection locked="0"/>
    </xf>
    <xf numFmtId="164" fontId="7" fillId="2" borderId="6" xfId="1" quotePrefix="1" applyNumberFormat="1" applyFont="1" applyFill="1" applyBorder="1" applyAlignment="1" applyProtection="1">
      <alignment horizontal="center" vertical="center"/>
      <protection locked="0"/>
    </xf>
    <xf numFmtId="164" fontId="2" fillId="8" borderId="1" xfId="3" applyNumberFormat="1" applyFont="1" applyFill="1" applyBorder="1" applyAlignment="1" applyProtection="1">
      <alignment horizontal="center" vertical="center"/>
      <protection locked="0"/>
    </xf>
    <xf numFmtId="164" fontId="2" fillId="2" borderId="6" xfId="3" applyNumberFormat="1" applyFont="1" applyFill="1" applyBorder="1" applyAlignment="1" applyProtection="1">
      <alignment horizontal="center" vertical="center"/>
      <protection locked="0"/>
    </xf>
    <xf numFmtId="164" fontId="2" fillId="2" borderId="3" xfId="3" applyNumberFormat="1" applyFont="1" applyFill="1" applyBorder="1" applyAlignment="1" applyProtection="1">
      <alignment horizontal="center" vertical="center"/>
      <protection locked="0"/>
    </xf>
    <xf numFmtId="164" fontId="2" fillId="2" borderId="4" xfId="3" applyNumberFormat="1" applyFont="1" applyFill="1" applyBorder="1" applyAlignment="1" applyProtection="1">
      <alignment horizontal="center" vertical="center"/>
      <protection locked="0"/>
    </xf>
    <xf numFmtId="164" fontId="7" fillId="2" borderId="6" xfId="3" applyNumberFormat="1" applyFont="1" applyFill="1" applyBorder="1" applyAlignment="1" applyProtection="1">
      <alignment horizontal="center" vertical="center"/>
      <protection locked="0"/>
    </xf>
    <xf numFmtId="164" fontId="7" fillId="2" borderId="3" xfId="3" applyNumberFormat="1" applyFont="1" applyFill="1" applyBorder="1" applyAlignment="1" applyProtection="1">
      <alignment horizontal="center" vertical="center"/>
      <protection locked="0"/>
    </xf>
    <xf numFmtId="164" fontId="7" fillId="2" borderId="4" xfId="3" applyNumberFormat="1" applyFont="1" applyFill="1" applyBorder="1" applyAlignment="1" applyProtection="1">
      <alignment horizontal="center" vertical="center"/>
      <protection locked="0"/>
    </xf>
    <xf numFmtId="164" fontId="2" fillId="2" borderId="11" xfId="3" applyNumberFormat="1" applyFont="1" applyFill="1" applyBorder="1" applyAlignment="1" applyProtection="1">
      <alignment horizontal="center" vertical="center"/>
      <protection locked="0"/>
    </xf>
    <xf numFmtId="164" fontId="2" fillId="2" borderId="12" xfId="3" applyNumberFormat="1" applyFont="1" applyFill="1" applyBorder="1" applyAlignment="1" applyProtection="1">
      <alignment horizontal="center" vertical="center"/>
      <protection locked="0"/>
    </xf>
    <xf numFmtId="164" fontId="2" fillId="2" borderId="13" xfId="3" applyNumberFormat="1" applyFont="1" applyFill="1" applyBorder="1" applyAlignment="1" applyProtection="1">
      <alignment horizontal="center" vertical="center"/>
      <protection locked="0"/>
    </xf>
    <xf numFmtId="164" fontId="2" fillId="2" borderId="7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3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3" applyNumberFormat="1" applyFont="1" applyFill="1" applyBorder="1" applyAlignment="1" applyProtection="1">
      <alignment horizontal="center" vertical="center" wrapText="1"/>
      <protection locked="0"/>
    </xf>
    <xf numFmtId="164" fontId="2" fillId="8" borderId="11" xfId="3" applyNumberFormat="1" applyFont="1" applyFill="1" applyBorder="1" applyAlignment="1" applyProtection="1">
      <alignment horizontal="center" vertical="center"/>
      <protection locked="0"/>
    </xf>
    <xf numFmtId="164" fontId="2" fillId="8" borderId="12" xfId="3" applyNumberFormat="1" applyFont="1" applyFill="1" applyBorder="1" applyAlignment="1" applyProtection="1">
      <alignment horizontal="center" vertical="center"/>
      <protection locked="0"/>
    </xf>
    <xf numFmtId="164" fontId="2" fillId="8" borderId="13" xfId="3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workbookViewId="0">
      <selection sqref="A1:XFD1048576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4.125" bestFit="1" customWidth="1"/>
    <col min="11" max="11" width="4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16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1" t="s">
        <v>20</v>
      </c>
      <c r="E5" s="1" t="s">
        <v>21</v>
      </c>
      <c r="F5" s="1" t="s">
        <v>22</v>
      </c>
      <c r="G5" s="2" t="s">
        <v>23</v>
      </c>
      <c r="H5" s="86"/>
      <c r="I5" s="1" t="s">
        <v>20</v>
      </c>
      <c r="J5" s="1" t="s">
        <v>21</v>
      </c>
      <c r="K5" s="1" t="s">
        <v>22</v>
      </c>
      <c r="L5" s="83"/>
      <c r="M5" s="83"/>
      <c r="N5" s="86"/>
      <c r="O5" s="83"/>
      <c r="P5" s="14" t="s">
        <v>38</v>
      </c>
      <c r="Q5" s="1" t="s">
        <v>24</v>
      </c>
      <c r="R5" s="1" t="s">
        <v>25</v>
      </c>
      <c r="S5" s="14" t="s">
        <v>38</v>
      </c>
      <c r="T5" s="1" t="s">
        <v>24</v>
      </c>
      <c r="U5" s="1" t="s">
        <v>25</v>
      </c>
      <c r="V5" s="1" t="s">
        <v>26</v>
      </c>
      <c r="W5" s="1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4.5</v>
      </c>
      <c r="E6" s="5">
        <v>7</v>
      </c>
      <c r="F6" s="5">
        <v>120</v>
      </c>
      <c r="G6" s="6">
        <f>SUM(D6:F6)</f>
        <v>131.5</v>
      </c>
      <c r="H6" s="5">
        <v>0</v>
      </c>
      <c r="I6" s="5">
        <v>12000</v>
      </c>
      <c r="J6" s="5">
        <v>9500</v>
      </c>
      <c r="K6" s="5">
        <v>6000</v>
      </c>
      <c r="L6" s="20">
        <v>0</v>
      </c>
      <c r="M6" s="20">
        <v>0</v>
      </c>
      <c r="N6" s="11">
        <v>0</v>
      </c>
      <c r="O6" s="11">
        <v>35</v>
      </c>
      <c r="P6" s="11">
        <v>40</v>
      </c>
      <c r="Q6" s="11">
        <v>20</v>
      </c>
      <c r="R6" s="11">
        <v>30</v>
      </c>
      <c r="S6" s="11">
        <v>20</v>
      </c>
      <c r="T6" s="11">
        <v>0</v>
      </c>
      <c r="U6" s="11">
        <v>95</v>
      </c>
      <c r="V6" s="11">
        <v>50</v>
      </c>
      <c r="W6" s="11">
        <v>20</v>
      </c>
      <c r="X6" s="11">
        <v>0</v>
      </c>
      <c r="Y6" s="12">
        <v>0</v>
      </c>
      <c r="Z6" s="12">
        <v>1</v>
      </c>
      <c r="AA6" s="21"/>
    </row>
    <row r="7" spans="1:27">
      <c r="A7" s="5">
        <v>2</v>
      </c>
      <c r="B7" s="3" t="s">
        <v>29</v>
      </c>
      <c r="C7" s="4">
        <v>0</v>
      </c>
      <c r="D7" s="5">
        <v>5</v>
      </c>
      <c r="E7" s="5">
        <v>5</v>
      </c>
      <c r="F7" s="5">
        <v>40</v>
      </c>
      <c r="G7" s="6">
        <f t="shared" ref="G7:G14" si="0">SUM(D7:F7)</f>
        <v>50</v>
      </c>
      <c r="H7" s="5">
        <v>0</v>
      </c>
      <c r="I7" s="5">
        <v>11000</v>
      </c>
      <c r="J7" s="5">
        <v>8000</v>
      </c>
      <c r="K7" s="5">
        <v>4500</v>
      </c>
      <c r="L7" s="20">
        <v>0</v>
      </c>
      <c r="M7" s="20">
        <v>0</v>
      </c>
      <c r="N7" s="11">
        <v>0</v>
      </c>
      <c r="O7" s="11">
        <v>20</v>
      </c>
      <c r="P7" s="11">
        <v>25</v>
      </c>
      <c r="Q7" s="11">
        <v>0</v>
      </c>
      <c r="R7" s="11">
        <v>10</v>
      </c>
      <c r="S7" s="11">
        <v>18</v>
      </c>
      <c r="T7" s="11">
        <v>0</v>
      </c>
      <c r="U7" s="11">
        <v>10</v>
      </c>
      <c r="V7" s="11">
        <v>0</v>
      </c>
      <c r="W7" s="11">
        <v>0</v>
      </c>
      <c r="X7" s="11">
        <v>0</v>
      </c>
      <c r="Y7" s="12">
        <v>0</v>
      </c>
      <c r="Z7" s="12">
        <v>5</v>
      </c>
      <c r="AA7" s="21"/>
    </row>
    <row r="8" spans="1:27">
      <c r="A8" s="5">
        <v>3</v>
      </c>
      <c r="B8" s="3" t="s">
        <v>30</v>
      </c>
      <c r="C8" s="4">
        <v>2</v>
      </c>
      <c r="D8" s="5">
        <v>9</v>
      </c>
      <c r="E8" s="5">
        <v>32</v>
      </c>
      <c r="F8" s="5">
        <v>310</v>
      </c>
      <c r="G8" s="6">
        <f t="shared" si="0"/>
        <v>351</v>
      </c>
      <c r="H8" s="5">
        <v>0</v>
      </c>
      <c r="I8" s="5">
        <v>2000</v>
      </c>
      <c r="J8" s="5">
        <v>1500</v>
      </c>
      <c r="K8" s="5">
        <v>800</v>
      </c>
      <c r="L8" s="20">
        <v>2</v>
      </c>
      <c r="M8" s="20">
        <v>2</v>
      </c>
      <c r="N8" s="11">
        <v>0</v>
      </c>
      <c r="O8" s="11">
        <v>340</v>
      </c>
      <c r="P8" s="11">
        <v>170</v>
      </c>
      <c r="Q8" s="11">
        <v>10</v>
      </c>
      <c r="R8" s="11">
        <v>85</v>
      </c>
      <c r="S8" s="11">
        <v>50</v>
      </c>
      <c r="T8" s="11">
        <v>0</v>
      </c>
      <c r="U8" s="11">
        <v>35</v>
      </c>
      <c r="V8" s="11">
        <v>200</v>
      </c>
      <c r="W8" s="11">
        <v>70</v>
      </c>
      <c r="X8" s="11">
        <v>0</v>
      </c>
      <c r="Y8" s="12">
        <v>0</v>
      </c>
      <c r="Z8" s="12">
        <v>35</v>
      </c>
      <c r="AA8" s="21"/>
    </row>
    <row r="9" spans="1:27">
      <c r="A9" s="5">
        <v>4</v>
      </c>
      <c r="B9" s="3" t="s">
        <v>31</v>
      </c>
      <c r="C9" s="4">
        <v>0</v>
      </c>
      <c r="D9" s="5">
        <v>0</v>
      </c>
      <c r="E9" s="5">
        <v>32</v>
      </c>
      <c r="F9" s="5">
        <v>130</v>
      </c>
      <c r="G9" s="6">
        <f t="shared" si="0"/>
        <v>162</v>
      </c>
      <c r="H9" s="5">
        <v>0</v>
      </c>
      <c r="I9" s="5">
        <v>2500</v>
      </c>
      <c r="J9" s="5">
        <v>2000</v>
      </c>
      <c r="K9" s="5">
        <v>1400</v>
      </c>
      <c r="L9" s="20">
        <v>0</v>
      </c>
      <c r="M9" s="20">
        <v>0</v>
      </c>
      <c r="N9" s="11">
        <v>0</v>
      </c>
      <c r="O9" s="11">
        <v>70</v>
      </c>
      <c r="P9" s="11">
        <v>95</v>
      </c>
      <c r="Q9" s="11">
        <v>10</v>
      </c>
      <c r="R9" s="11">
        <v>15</v>
      </c>
      <c r="S9" s="11">
        <v>10</v>
      </c>
      <c r="T9" s="11">
        <v>0</v>
      </c>
      <c r="U9" s="11">
        <v>8</v>
      </c>
      <c r="V9" s="11">
        <v>100</v>
      </c>
      <c r="W9" s="11">
        <v>20</v>
      </c>
      <c r="X9" s="11">
        <v>0</v>
      </c>
      <c r="Y9" s="12">
        <v>0</v>
      </c>
      <c r="Z9" s="12">
        <v>2</v>
      </c>
      <c r="AA9" s="21"/>
    </row>
    <row r="10" spans="1:27">
      <c r="A10" s="5">
        <v>5</v>
      </c>
      <c r="B10" s="3" t="s">
        <v>32</v>
      </c>
      <c r="C10" s="4">
        <v>3</v>
      </c>
      <c r="D10" s="5">
        <v>6</v>
      </c>
      <c r="E10" s="5">
        <v>8</v>
      </c>
      <c r="F10" s="5">
        <v>180</v>
      </c>
      <c r="G10" s="6">
        <f t="shared" si="0"/>
        <v>194</v>
      </c>
      <c r="H10" s="5">
        <v>0</v>
      </c>
      <c r="I10" s="5">
        <v>2500</v>
      </c>
      <c r="J10" s="5">
        <v>1500</v>
      </c>
      <c r="K10" s="5">
        <v>700</v>
      </c>
      <c r="L10" s="20">
        <v>3</v>
      </c>
      <c r="M10" s="20">
        <v>3</v>
      </c>
      <c r="N10" s="11">
        <v>0</v>
      </c>
      <c r="O10" s="11">
        <v>180</v>
      </c>
      <c r="P10" s="11">
        <v>80</v>
      </c>
      <c r="Q10" s="11">
        <v>20</v>
      </c>
      <c r="R10" s="11">
        <v>25</v>
      </c>
      <c r="S10" s="11">
        <v>35</v>
      </c>
      <c r="T10" s="11">
        <v>0</v>
      </c>
      <c r="U10" s="11">
        <v>25</v>
      </c>
      <c r="V10" s="11">
        <v>180</v>
      </c>
      <c r="W10" s="11">
        <v>50</v>
      </c>
      <c r="X10" s="11">
        <v>0</v>
      </c>
      <c r="Y10" s="12">
        <v>0</v>
      </c>
      <c r="Z10" s="12">
        <v>51</v>
      </c>
      <c r="AA10" s="21"/>
    </row>
    <row r="11" spans="1:27">
      <c r="A11" s="5">
        <v>6</v>
      </c>
      <c r="B11" s="3" t="s">
        <v>33</v>
      </c>
      <c r="C11" s="4">
        <v>60</v>
      </c>
      <c r="D11" s="5">
        <v>215</v>
      </c>
      <c r="E11" s="5">
        <v>330</v>
      </c>
      <c r="F11" s="5">
        <v>197</v>
      </c>
      <c r="G11" s="6">
        <f t="shared" si="0"/>
        <v>742</v>
      </c>
      <c r="H11" s="5">
        <v>0</v>
      </c>
      <c r="I11" s="5">
        <v>15000</v>
      </c>
      <c r="J11" s="5">
        <v>10000</v>
      </c>
      <c r="K11" s="5">
        <v>7000</v>
      </c>
      <c r="L11" s="20">
        <v>60</v>
      </c>
      <c r="M11" s="20">
        <v>60</v>
      </c>
      <c r="N11" s="11">
        <v>0</v>
      </c>
      <c r="O11" s="11">
        <v>150</v>
      </c>
      <c r="P11" s="11">
        <v>50</v>
      </c>
      <c r="Q11" s="11">
        <v>0</v>
      </c>
      <c r="R11" s="11">
        <v>35</v>
      </c>
      <c r="S11" s="11">
        <v>25</v>
      </c>
      <c r="T11" s="11">
        <v>0</v>
      </c>
      <c r="U11" s="11">
        <v>18</v>
      </c>
      <c r="V11" s="11">
        <v>150</v>
      </c>
      <c r="W11" s="11">
        <v>50</v>
      </c>
      <c r="X11" s="11">
        <v>0</v>
      </c>
      <c r="Y11" s="12">
        <v>0</v>
      </c>
      <c r="Z11" s="12">
        <v>175</v>
      </c>
      <c r="AA11" s="21"/>
    </row>
    <row r="12" spans="1:27">
      <c r="A12" s="5">
        <v>7</v>
      </c>
      <c r="B12" s="3" t="s">
        <v>34</v>
      </c>
      <c r="C12" s="4">
        <v>0</v>
      </c>
      <c r="D12" s="5">
        <v>63</v>
      </c>
      <c r="E12" s="5">
        <v>91</v>
      </c>
      <c r="F12" s="5">
        <v>260</v>
      </c>
      <c r="G12" s="6">
        <f t="shared" si="0"/>
        <v>414</v>
      </c>
      <c r="H12" s="5">
        <v>0</v>
      </c>
      <c r="I12" s="5">
        <v>12000</v>
      </c>
      <c r="J12" s="5">
        <v>9500</v>
      </c>
      <c r="K12" s="5">
        <v>6000</v>
      </c>
      <c r="L12" s="20">
        <v>0</v>
      </c>
      <c r="M12" s="20">
        <v>0</v>
      </c>
      <c r="N12" s="11">
        <v>0</v>
      </c>
      <c r="O12" s="11">
        <v>290</v>
      </c>
      <c r="P12" s="11">
        <v>170</v>
      </c>
      <c r="Q12" s="11">
        <v>0</v>
      </c>
      <c r="R12" s="11">
        <v>120</v>
      </c>
      <c r="S12" s="11">
        <v>190</v>
      </c>
      <c r="T12" s="11">
        <v>0</v>
      </c>
      <c r="U12" s="11">
        <v>65</v>
      </c>
      <c r="V12" s="11">
        <v>260</v>
      </c>
      <c r="W12" s="11">
        <v>120</v>
      </c>
      <c r="X12" s="11">
        <v>0</v>
      </c>
      <c r="Y12" s="12">
        <v>0</v>
      </c>
      <c r="Z12" s="12">
        <v>63</v>
      </c>
      <c r="AA12" s="21"/>
    </row>
    <row r="13" spans="1:27">
      <c r="A13" s="5">
        <v>8</v>
      </c>
      <c r="B13" s="3" t="s">
        <v>35</v>
      </c>
      <c r="C13" s="4">
        <v>170</v>
      </c>
      <c r="D13" s="5">
        <v>197</v>
      </c>
      <c r="E13" s="5">
        <v>320</v>
      </c>
      <c r="F13" s="5">
        <v>50</v>
      </c>
      <c r="G13" s="6">
        <f t="shared" si="0"/>
        <v>567</v>
      </c>
      <c r="H13" s="5">
        <v>0</v>
      </c>
      <c r="I13" s="5">
        <v>2200</v>
      </c>
      <c r="J13" s="5">
        <v>1700</v>
      </c>
      <c r="K13" s="5">
        <v>1400</v>
      </c>
      <c r="L13" s="20">
        <v>170</v>
      </c>
      <c r="M13" s="20">
        <v>170</v>
      </c>
      <c r="N13" s="11">
        <v>0</v>
      </c>
      <c r="O13" s="11">
        <v>270</v>
      </c>
      <c r="P13" s="11">
        <v>220</v>
      </c>
      <c r="Q13" s="11">
        <v>80</v>
      </c>
      <c r="R13" s="11">
        <v>80</v>
      </c>
      <c r="S13" s="11">
        <v>65</v>
      </c>
      <c r="T13" s="11">
        <v>0</v>
      </c>
      <c r="U13" s="11">
        <v>25</v>
      </c>
      <c r="V13" s="11">
        <v>380</v>
      </c>
      <c r="W13" s="11">
        <v>130</v>
      </c>
      <c r="X13" s="11">
        <v>0</v>
      </c>
      <c r="Y13" s="12">
        <v>0</v>
      </c>
      <c r="Z13" s="12">
        <v>0</v>
      </c>
      <c r="AA13" s="21"/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5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2">
        <v>0</v>
      </c>
      <c r="X14" s="12">
        <v>0</v>
      </c>
      <c r="Y14" s="12">
        <v>0</v>
      </c>
      <c r="Z14" s="12">
        <v>0</v>
      </c>
      <c r="AA14" s="21"/>
    </row>
    <row r="15" spans="1:27">
      <c r="A15" s="3"/>
      <c r="B15" s="3" t="s">
        <v>37</v>
      </c>
      <c r="C15" s="13">
        <f>SUM(C6:C14)</f>
        <v>235</v>
      </c>
      <c r="D15" s="13">
        <f t="shared" ref="D15:AA15" si="1">SUM(D6:D14)</f>
        <v>499.5</v>
      </c>
      <c r="E15" s="13">
        <f t="shared" si="1"/>
        <v>825</v>
      </c>
      <c r="F15" s="13">
        <f t="shared" si="1"/>
        <v>1287</v>
      </c>
      <c r="G15" s="13">
        <f t="shared" si="1"/>
        <v>2611.5</v>
      </c>
      <c r="H15" s="13">
        <f t="shared" si="1"/>
        <v>0</v>
      </c>
      <c r="I15" s="13">
        <f t="shared" si="1"/>
        <v>59200</v>
      </c>
      <c r="J15" s="13">
        <f t="shared" si="1"/>
        <v>43700</v>
      </c>
      <c r="K15" s="13">
        <f t="shared" si="1"/>
        <v>27800</v>
      </c>
      <c r="L15" s="13">
        <f t="shared" si="1"/>
        <v>235</v>
      </c>
      <c r="M15" s="13">
        <f t="shared" si="1"/>
        <v>235</v>
      </c>
      <c r="N15" s="13">
        <f t="shared" si="1"/>
        <v>0</v>
      </c>
      <c r="O15" s="13">
        <f t="shared" si="1"/>
        <v>1355</v>
      </c>
      <c r="P15" s="13">
        <f t="shared" si="1"/>
        <v>850</v>
      </c>
      <c r="Q15" s="13">
        <f t="shared" si="1"/>
        <v>140</v>
      </c>
      <c r="R15" s="13">
        <f t="shared" si="1"/>
        <v>400</v>
      </c>
      <c r="S15" s="13">
        <f t="shared" si="1"/>
        <v>413</v>
      </c>
      <c r="T15" s="13">
        <f t="shared" si="1"/>
        <v>0</v>
      </c>
      <c r="U15" s="13">
        <f t="shared" si="1"/>
        <v>281</v>
      </c>
      <c r="V15" s="13">
        <f t="shared" si="1"/>
        <v>1320</v>
      </c>
      <c r="W15" s="13">
        <f t="shared" si="1"/>
        <v>460</v>
      </c>
      <c r="X15" s="13">
        <f t="shared" si="1"/>
        <v>0</v>
      </c>
      <c r="Y15" s="13">
        <f t="shared" si="1"/>
        <v>0</v>
      </c>
      <c r="Z15" s="13">
        <f t="shared" si="1"/>
        <v>332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51.885889335630864</v>
      </c>
      <c r="P16" s="18">
        <f>(P15+Q15+R15)/G15*100</f>
        <v>53.226115259429449</v>
      </c>
      <c r="Q16" s="18"/>
      <c r="R16" s="18"/>
      <c r="S16" s="18">
        <f>(S15+T15+U15)/G15*100</f>
        <v>26.574765460463333</v>
      </c>
      <c r="T16" s="18"/>
      <c r="U16" s="18"/>
      <c r="V16" s="18">
        <f>V15/G15*100</f>
        <v>50.545663411832273</v>
      </c>
      <c r="W16" s="18">
        <f>W15/G15*100</f>
        <v>17.614397855638522</v>
      </c>
      <c r="X16" s="9">
        <f>X15/G15*100</f>
        <v>0</v>
      </c>
      <c r="Y16" s="9">
        <f>Y15/G15*100</f>
        <v>0</v>
      </c>
      <c r="Z16" s="9">
        <f>Z15/G15*100</f>
        <v>12.713000191460846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39.969366264598889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  <c r="U19" s="22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Z4:Z5"/>
    <mergeCell ref="A1:AA1"/>
    <mergeCell ref="A2:A5"/>
    <mergeCell ref="B2:B5"/>
    <mergeCell ref="C2:G3"/>
    <mergeCell ref="I2:K3"/>
    <mergeCell ref="O4:O5"/>
    <mergeCell ref="L3:M3"/>
    <mergeCell ref="S4:U4"/>
    <mergeCell ref="AA4:AA5"/>
    <mergeCell ref="C4:C5"/>
    <mergeCell ref="L2:AA2"/>
    <mergeCell ref="M4:M5"/>
    <mergeCell ref="O3:Z3"/>
    <mergeCell ref="D4:G4"/>
    <mergeCell ref="I4:K4"/>
    <mergeCell ref="P4:R4"/>
    <mergeCell ref="A19:P19"/>
    <mergeCell ref="A20:P20"/>
    <mergeCell ref="A21:P21"/>
    <mergeCell ref="A24:Y24"/>
    <mergeCell ref="L4:L5"/>
    <mergeCell ref="V4:W4"/>
    <mergeCell ref="X4:X5"/>
    <mergeCell ref="Y4:Y5"/>
    <mergeCell ref="A23:P23"/>
    <mergeCell ref="A22:P22"/>
    <mergeCell ref="H2:H5"/>
    <mergeCell ref="N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2"/>
  <sheetViews>
    <sheetView rightToLeft="1" workbookViewId="0">
      <selection activeCell="P17" sqref="P17"/>
    </sheetView>
  </sheetViews>
  <sheetFormatPr defaultColWidth="9.125" defaultRowHeight="9.75"/>
  <cols>
    <col min="1" max="1" width="3" style="28" bestFit="1" customWidth="1"/>
    <col min="2" max="2" width="7.375" style="28" bestFit="1" customWidth="1"/>
    <col min="3" max="3" width="3.5" style="28" bestFit="1" customWidth="1"/>
    <col min="4" max="4" width="3.75" style="28" bestFit="1" customWidth="1"/>
    <col min="5" max="5" width="3.875" style="28" bestFit="1" customWidth="1"/>
    <col min="6" max="6" width="3.75" style="28" bestFit="1" customWidth="1"/>
    <col min="7" max="7" width="5.125" style="28" bestFit="1" customWidth="1"/>
    <col min="8" max="8" width="9.75" style="28" bestFit="1" customWidth="1"/>
    <col min="9" max="9" width="3.75" style="28" bestFit="1" customWidth="1"/>
    <col min="10" max="10" width="3.875" style="28" bestFit="1" customWidth="1"/>
    <col min="11" max="11" width="3.75" style="28" bestFit="1" customWidth="1"/>
    <col min="12" max="12" width="5" style="28" bestFit="1" customWidth="1"/>
    <col min="13" max="13" width="4.625" style="28" bestFit="1" customWidth="1"/>
    <col min="14" max="14" width="7.75" style="28" bestFit="1" customWidth="1"/>
    <col min="15" max="15" width="4.75" style="28" bestFit="1" customWidth="1"/>
    <col min="16" max="16" width="8.625" style="28" bestFit="1" customWidth="1"/>
    <col min="17" max="17" width="4" style="28" bestFit="1" customWidth="1"/>
    <col min="18" max="18" width="3.875" style="28" bestFit="1" customWidth="1"/>
    <col min="19" max="19" width="8.625" style="28" bestFit="1" customWidth="1"/>
    <col min="20" max="20" width="4" style="28" bestFit="1" customWidth="1"/>
    <col min="21" max="21" width="3.875" style="28" bestFit="1" customWidth="1"/>
    <col min="22" max="22" width="3.125" style="28" bestFit="1" customWidth="1"/>
    <col min="23" max="23" width="3.875" style="28" bestFit="1" customWidth="1"/>
    <col min="24" max="24" width="6.25" style="28" bestFit="1" customWidth="1"/>
    <col min="25" max="25" width="7.5" style="28" bestFit="1" customWidth="1"/>
    <col min="26" max="26" width="7.875" style="28" bestFit="1" customWidth="1"/>
    <col min="27" max="27" width="4.25" style="28" bestFit="1" customWidth="1"/>
    <col min="28" max="16384" width="9.125" style="28"/>
  </cols>
  <sheetData>
    <row r="1" spans="1:27" ht="20.25">
      <c r="A1" s="87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 ht="14.25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 ht="14.25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 ht="14.25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 ht="14.25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 ht="14.25">
      <c r="A6" s="5">
        <v>1</v>
      </c>
      <c r="B6" s="3" t="s">
        <v>28</v>
      </c>
      <c r="C6" s="29">
        <v>13</v>
      </c>
      <c r="D6" s="30">
        <v>8</v>
      </c>
      <c r="E6" s="30">
        <v>2</v>
      </c>
      <c r="F6" s="30"/>
      <c r="G6" s="31">
        <f>SUM(D6:F6)</f>
        <v>10</v>
      </c>
      <c r="H6" s="32"/>
      <c r="I6" s="32">
        <v>13000</v>
      </c>
      <c r="J6" s="30">
        <v>10000</v>
      </c>
      <c r="K6" s="30">
        <v>6000</v>
      </c>
      <c r="L6" s="33">
        <v>5</v>
      </c>
      <c r="M6" s="33">
        <v>10</v>
      </c>
      <c r="N6" s="20"/>
      <c r="O6" s="31">
        <v>5</v>
      </c>
      <c r="P6" s="31">
        <v>3</v>
      </c>
      <c r="Q6" s="31"/>
      <c r="R6" s="31">
        <v>2</v>
      </c>
      <c r="S6" s="31">
        <v>4</v>
      </c>
      <c r="T6" s="31">
        <v>0</v>
      </c>
      <c r="U6" s="31">
        <v>2</v>
      </c>
      <c r="V6" s="31">
        <v>2</v>
      </c>
      <c r="W6" s="31">
        <v>6</v>
      </c>
      <c r="X6" s="12">
        <v>0</v>
      </c>
      <c r="Y6" s="12">
        <v>0</v>
      </c>
      <c r="Z6" s="34">
        <v>1</v>
      </c>
      <c r="AA6" s="12">
        <v>0</v>
      </c>
    </row>
    <row r="7" spans="1:27" ht="14.25">
      <c r="A7" s="5">
        <v>2</v>
      </c>
      <c r="B7" s="3" t="s">
        <v>29</v>
      </c>
      <c r="C7" s="29">
        <v>30</v>
      </c>
      <c r="D7" s="30">
        <v>340</v>
      </c>
      <c r="E7" s="30">
        <v>30</v>
      </c>
      <c r="F7" s="30">
        <v>10</v>
      </c>
      <c r="G7" s="31">
        <f t="shared" ref="G7:G14" si="0">SUM(D7:F7)</f>
        <v>380</v>
      </c>
      <c r="H7" s="32"/>
      <c r="I7" s="32">
        <v>10000</v>
      </c>
      <c r="J7" s="32">
        <v>7000</v>
      </c>
      <c r="K7" s="30">
        <v>5000</v>
      </c>
      <c r="L7" s="33">
        <v>5</v>
      </c>
      <c r="M7" s="33">
        <v>30</v>
      </c>
      <c r="N7" s="20"/>
      <c r="O7" s="31">
        <v>55</v>
      </c>
      <c r="P7" s="31">
        <v>110</v>
      </c>
      <c r="Q7" s="31"/>
      <c r="R7" s="31">
        <v>25</v>
      </c>
      <c r="S7" s="31">
        <v>55</v>
      </c>
      <c r="T7" s="31">
        <v>0</v>
      </c>
      <c r="U7" s="31">
        <v>30</v>
      </c>
      <c r="V7" s="31">
        <v>180</v>
      </c>
      <c r="W7" s="31">
        <v>187</v>
      </c>
      <c r="X7" s="12">
        <v>0</v>
      </c>
      <c r="Y7" s="12">
        <v>0</v>
      </c>
      <c r="Z7" s="34">
        <v>24</v>
      </c>
      <c r="AA7" s="12">
        <v>0</v>
      </c>
    </row>
    <row r="8" spans="1:27" ht="14.25">
      <c r="A8" s="5">
        <v>3</v>
      </c>
      <c r="B8" s="3" t="s">
        <v>30</v>
      </c>
      <c r="C8" s="29">
        <v>0</v>
      </c>
      <c r="D8" s="30">
        <v>1</v>
      </c>
      <c r="E8" s="30">
        <v>1</v>
      </c>
      <c r="F8" s="30"/>
      <c r="G8" s="31">
        <f t="shared" si="0"/>
        <v>2</v>
      </c>
      <c r="H8" s="32"/>
      <c r="I8" s="32">
        <v>1000</v>
      </c>
      <c r="J8" s="32">
        <v>800</v>
      </c>
      <c r="K8" s="30">
        <v>600</v>
      </c>
      <c r="L8" s="33"/>
      <c r="M8" s="33"/>
      <c r="N8" s="20"/>
      <c r="O8" s="31"/>
      <c r="P8" s="31">
        <v>1</v>
      </c>
      <c r="Q8" s="31"/>
      <c r="R8" s="31"/>
      <c r="S8" s="31"/>
      <c r="T8" s="31">
        <v>0</v>
      </c>
      <c r="U8" s="31"/>
      <c r="V8" s="31"/>
      <c r="W8" s="31"/>
      <c r="X8" s="12">
        <v>0</v>
      </c>
      <c r="Y8" s="12">
        <v>0</v>
      </c>
      <c r="Z8" s="34"/>
      <c r="AA8" s="12">
        <v>0</v>
      </c>
    </row>
    <row r="9" spans="1:27" ht="14.25">
      <c r="A9" s="5">
        <v>4</v>
      </c>
      <c r="B9" s="3" t="s">
        <v>31</v>
      </c>
      <c r="C9" s="29">
        <v>0</v>
      </c>
      <c r="D9" s="30">
        <v>1</v>
      </c>
      <c r="E9" s="30"/>
      <c r="F9" s="30"/>
      <c r="G9" s="31">
        <f t="shared" si="0"/>
        <v>1</v>
      </c>
      <c r="H9" s="30"/>
      <c r="I9" s="30">
        <v>0</v>
      </c>
      <c r="J9" s="30">
        <v>0</v>
      </c>
      <c r="K9" s="30">
        <v>0</v>
      </c>
      <c r="L9" s="33"/>
      <c r="M9" s="33"/>
      <c r="N9" s="20"/>
      <c r="O9" s="31">
        <v>1</v>
      </c>
      <c r="P9" s="31">
        <v>1</v>
      </c>
      <c r="Q9" s="31"/>
      <c r="R9" s="31"/>
      <c r="S9" s="31"/>
      <c r="T9" s="31">
        <v>0</v>
      </c>
      <c r="U9" s="31"/>
      <c r="V9" s="31"/>
      <c r="W9" s="31"/>
      <c r="X9" s="12">
        <v>0</v>
      </c>
      <c r="Y9" s="12">
        <v>0</v>
      </c>
      <c r="Z9" s="34"/>
      <c r="AA9" s="12">
        <v>0</v>
      </c>
    </row>
    <row r="10" spans="1:27" ht="14.25">
      <c r="A10" s="5">
        <v>5</v>
      </c>
      <c r="B10" s="3" t="s">
        <v>32</v>
      </c>
      <c r="C10" s="29">
        <v>0</v>
      </c>
      <c r="D10" s="30">
        <v>3</v>
      </c>
      <c r="E10" s="30">
        <v>2</v>
      </c>
      <c r="F10" s="30"/>
      <c r="G10" s="31">
        <f t="shared" si="0"/>
        <v>5</v>
      </c>
      <c r="H10" s="30"/>
      <c r="I10" s="30">
        <v>0</v>
      </c>
      <c r="J10" s="30">
        <v>0</v>
      </c>
      <c r="K10" s="30">
        <v>0</v>
      </c>
      <c r="L10" s="33"/>
      <c r="M10" s="33"/>
      <c r="N10" s="20"/>
      <c r="O10" s="31">
        <v>3</v>
      </c>
      <c r="P10" s="31"/>
      <c r="Q10" s="31"/>
      <c r="R10" s="31"/>
      <c r="S10" s="31">
        <v>2</v>
      </c>
      <c r="T10" s="31">
        <v>0</v>
      </c>
      <c r="U10" s="31"/>
      <c r="V10" s="31"/>
      <c r="W10" s="31"/>
      <c r="X10" s="12">
        <v>0</v>
      </c>
      <c r="Y10" s="12">
        <v>0</v>
      </c>
      <c r="Z10" s="34">
        <v>2</v>
      </c>
      <c r="AA10" s="12">
        <v>0</v>
      </c>
    </row>
    <row r="11" spans="1:27" ht="14.25">
      <c r="A11" s="5">
        <v>6</v>
      </c>
      <c r="B11" s="3" t="s">
        <v>33</v>
      </c>
      <c r="C11" s="29">
        <v>10</v>
      </c>
      <c r="D11" s="30">
        <v>85</v>
      </c>
      <c r="E11" s="30">
        <v>10</v>
      </c>
      <c r="F11" s="30">
        <v>5</v>
      </c>
      <c r="G11" s="31">
        <f t="shared" si="0"/>
        <v>100</v>
      </c>
      <c r="H11" s="32"/>
      <c r="I11" s="32">
        <v>10000</v>
      </c>
      <c r="J11" s="30">
        <v>9000</v>
      </c>
      <c r="K11" s="30">
        <v>6000</v>
      </c>
      <c r="L11" s="33">
        <v>10</v>
      </c>
      <c r="M11" s="33">
        <v>10</v>
      </c>
      <c r="N11" s="20"/>
      <c r="O11" s="31">
        <v>33</v>
      </c>
      <c r="P11" s="31">
        <v>40</v>
      </c>
      <c r="Q11" s="31"/>
      <c r="R11" s="31">
        <v>28</v>
      </c>
      <c r="S11" s="31">
        <v>12</v>
      </c>
      <c r="T11" s="31">
        <v>0</v>
      </c>
      <c r="U11" s="31">
        <v>8</v>
      </c>
      <c r="V11" s="31">
        <v>45</v>
      </c>
      <c r="W11" s="31">
        <v>20</v>
      </c>
      <c r="X11" s="12">
        <v>0</v>
      </c>
      <c r="Y11" s="12">
        <v>0</v>
      </c>
      <c r="Z11" s="34">
        <v>27</v>
      </c>
      <c r="AA11" s="12">
        <v>0</v>
      </c>
    </row>
    <row r="12" spans="1:27" ht="14.25">
      <c r="A12" s="5">
        <v>7</v>
      </c>
      <c r="B12" s="3" t="s">
        <v>34</v>
      </c>
      <c r="C12" s="29">
        <v>25</v>
      </c>
      <c r="D12" s="30">
        <v>60</v>
      </c>
      <c r="E12" s="30">
        <v>7</v>
      </c>
      <c r="F12" s="30"/>
      <c r="G12" s="31">
        <f t="shared" si="0"/>
        <v>67</v>
      </c>
      <c r="H12" s="32"/>
      <c r="I12" s="32">
        <v>7000</v>
      </c>
      <c r="J12" s="32">
        <v>5000</v>
      </c>
      <c r="K12" s="30">
        <v>3000</v>
      </c>
      <c r="L12" s="33">
        <v>25</v>
      </c>
      <c r="M12" s="33">
        <v>25</v>
      </c>
      <c r="N12" s="20"/>
      <c r="O12" s="31">
        <v>28</v>
      </c>
      <c r="P12" s="31">
        <v>17</v>
      </c>
      <c r="Q12" s="31"/>
      <c r="R12" s="31">
        <v>10</v>
      </c>
      <c r="S12" s="31">
        <v>8</v>
      </c>
      <c r="T12" s="31">
        <v>0</v>
      </c>
      <c r="U12" s="31">
        <v>3</v>
      </c>
      <c r="V12" s="31">
        <v>61</v>
      </c>
      <c r="W12" s="31">
        <v>61</v>
      </c>
      <c r="X12" s="12">
        <v>0</v>
      </c>
      <c r="Y12" s="12">
        <v>0</v>
      </c>
      <c r="Z12" s="34">
        <v>30</v>
      </c>
      <c r="AA12" s="12">
        <v>0</v>
      </c>
    </row>
    <row r="13" spans="1:27" ht="14.25">
      <c r="A13" s="5">
        <v>8</v>
      </c>
      <c r="B13" s="3" t="s">
        <v>35</v>
      </c>
      <c r="C13" s="29">
        <v>70</v>
      </c>
      <c r="D13" s="30">
        <v>150</v>
      </c>
      <c r="E13" s="30">
        <v>25</v>
      </c>
      <c r="F13" s="30"/>
      <c r="G13" s="31">
        <f t="shared" si="0"/>
        <v>175</v>
      </c>
      <c r="H13" s="32"/>
      <c r="I13" s="32">
        <v>900</v>
      </c>
      <c r="J13" s="32">
        <v>700</v>
      </c>
      <c r="K13" s="30">
        <v>500</v>
      </c>
      <c r="L13" s="33">
        <v>70</v>
      </c>
      <c r="M13" s="33">
        <v>70</v>
      </c>
      <c r="N13" s="20"/>
      <c r="O13" s="31">
        <v>120</v>
      </c>
      <c r="P13" s="31">
        <v>25</v>
      </c>
      <c r="Q13" s="31"/>
      <c r="R13" s="31">
        <v>10</v>
      </c>
      <c r="S13" s="31">
        <v>22</v>
      </c>
      <c r="T13" s="31">
        <v>0</v>
      </c>
      <c r="U13" s="31">
        <v>5</v>
      </c>
      <c r="V13" s="31">
        <v>92</v>
      </c>
      <c r="W13" s="31">
        <v>92</v>
      </c>
      <c r="X13" s="12">
        <v>0</v>
      </c>
      <c r="Y13" s="12">
        <v>0</v>
      </c>
      <c r="Z13" s="34">
        <v>57</v>
      </c>
      <c r="AA13" s="12">
        <v>0</v>
      </c>
    </row>
    <row r="14" spans="1:27" ht="14.25">
      <c r="A14" s="5">
        <v>9</v>
      </c>
      <c r="B14" s="3" t="s">
        <v>36</v>
      </c>
      <c r="C14" s="29"/>
      <c r="D14" s="30"/>
      <c r="E14" s="30"/>
      <c r="F14" s="30"/>
      <c r="G14" s="31">
        <f t="shared" si="0"/>
        <v>0</v>
      </c>
      <c r="H14" s="30"/>
      <c r="I14" s="30"/>
      <c r="J14" s="30"/>
      <c r="K14" s="5"/>
      <c r="L14" s="20"/>
      <c r="M14" s="20"/>
      <c r="N14" s="20"/>
      <c r="O14" s="31"/>
      <c r="P14" s="31"/>
      <c r="Q14" s="31"/>
      <c r="R14" s="31"/>
      <c r="S14" s="31"/>
      <c r="T14" s="31">
        <v>0</v>
      </c>
      <c r="U14" s="31"/>
      <c r="V14" s="31"/>
      <c r="W14" s="31"/>
      <c r="X14" s="12">
        <v>0</v>
      </c>
      <c r="Y14" s="12">
        <v>0</v>
      </c>
      <c r="Z14" s="12"/>
      <c r="AA14" s="12">
        <v>0</v>
      </c>
    </row>
    <row r="15" spans="1:27" ht="14.25">
      <c r="A15" s="3"/>
      <c r="B15" s="3" t="s">
        <v>37</v>
      </c>
      <c r="C15" s="13">
        <f>SUM(C6:C14)</f>
        <v>148</v>
      </c>
      <c r="D15" s="13">
        <f t="shared" ref="D15:AA15" si="1">SUM(D6:D14)</f>
        <v>648</v>
      </c>
      <c r="E15" s="13">
        <f t="shared" si="1"/>
        <v>77</v>
      </c>
      <c r="F15" s="13">
        <f t="shared" si="1"/>
        <v>15</v>
      </c>
      <c r="G15" s="13">
        <f t="shared" si="1"/>
        <v>740</v>
      </c>
      <c r="H15" s="13">
        <f t="shared" si="1"/>
        <v>0</v>
      </c>
      <c r="I15" s="13">
        <f t="shared" si="1"/>
        <v>41900</v>
      </c>
      <c r="J15" s="13">
        <f t="shared" si="1"/>
        <v>32500</v>
      </c>
      <c r="K15" s="13">
        <f t="shared" si="1"/>
        <v>21100</v>
      </c>
      <c r="L15" s="13">
        <f t="shared" si="1"/>
        <v>115</v>
      </c>
      <c r="M15" s="13">
        <f t="shared" si="1"/>
        <v>145</v>
      </c>
      <c r="N15" s="13">
        <f t="shared" si="1"/>
        <v>0</v>
      </c>
      <c r="O15" s="13">
        <f t="shared" si="1"/>
        <v>245</v>
      </c>
      <c r="P15" s="13">
        <f t="shared" si="1"/>
        <v>197</v>
      </c>
      <c r="Q15" s="13">
        <f t="shared" si="1"/>
        <v>0</v>
      </c>
      <c r="R15" s="13">
        <f t="shared" si="1"/>
        <v>75</v>
      </c>
      <c r="S15" s="13">
        <f t="shared" si="1"/>
        <v>103</v>
      </c>
      <c r="T15" s="13">
        <f t="shared" si="1"/>
        <v>0</v>
      </c>
      <c r="U15" s="13">
        <f t="shared" si="1"/>
        <v>48</v>
      </c>
      <c r="V15" s="13">
        <f t="shared" si="1"/>
        <v>380</v>
      </c>
      <c r="W15" s="13">
        <f t="shared" si="1"/>
        <v>366</v>
      </c>
      <c r="X15" s="13">
        <f t="shared" si="1"/>
        <v>0</v>
      </c>
      <c r="Y15" s="13">
        <f t="shared" si="1"/>
        <v>0</v>
      </c>
      <c r="Z15" s="13">
        <f t="shared" si="1"/>
        <v>141</v>
      </c>
      <c r="AA15" s="13">
        <f t="shared" si="1"/>
        <v>0</v>
      </c>
    </row>
    <row r="16" spans="1:27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77.702702702702695</v>
      </c>
      <c r="M16" s="19">
        <f>M15/C15*100</f>
        <v>97.972972972972968</v>
      </c>
      <c r="N16" s="19"/>
      <c r="O16" s="18">
        <f>O15/G15*100</f>
        <v>33.108108108108105</v>
      </c>
      <c r="P16" s="18">
        <f>(P15+Q15+R15)/G15*100</f>
        <v>36.756756756756758</v>
      </c>
      <c r="Q16" s="18"/>
      <c r="R16" s="18"/>
      <c r="S16" s="18">
        <f>(S15+T15+U15)/G15*100</f>
        <v>20.405405405405403</v>
      </c>
      <c r="T16" s="18"/>
      <c r="U16" s="18"/>
      <c r="V16" s="18">
        <f>V15/G15*100</f>
        <v>51.351351351351347</v>
      </c>
      <c r="W16" s="18">
        <f>W15/G15*100</f>
        <v>49.45945945945946</v>
      </c>
      <c r="X16" s="9">
        <f>X15/G15*100</f>
        <v>0</v>
      </c>
      <c r="Y16" s="9">
        <f>Y15/G15*100</f>
        <v>0</v>
      </c>
      <c r="Z16" s="9">
        <f>Z15/G15*100</f>
        <v>19.054054054054053</v>
      </c>
      <c r="AA16" s="9">
        <f>AA15/G15*100</f>
        <v>0</v>
      </c>
    </row>
    <row r="17" spans="1:27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38.216216216216218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9" spans="1:27" ht="20.25">
      <c r="C19" s="99" t="s">
        <v>57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27" ht="18.75">
      <c r="C20" s="101" t="s">
        <v>58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35"/>
      <c r="P20" s="35"/>
      <c r="Q20" s="36"/>
      <c r="R20" s="36"/>
      <c r="S20" s="36"/>
    </row>
    <row r="21" spans="1:27" ht="18.75">
      <c r="C21" s="101" t="s">
        <v>59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36"/>
      <c r="R21" s="36"/>
      <c r="S21" s="36"/>
    </row>
    <row r="22" spans="1:27" ht="18.75">
      <c r="C22" s="101" t="s">
        <v>60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37"/>
      <c r="U22" s="37"/>
      <c r="V22" s="37"/>
    </row>
  </sheetData>
  <mergeCells count="27"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A4:AA5"/>
    <mergeCell ref="V4:W4"/>
    <mergeCell ref="X4:X5"/>
    <mergeCell ref="Y4:Y5"/>
    <mergeCell ref="Z4:Z5"/>
    <mergeCell ref="C19:P19"/>
    <mergeCell ref="C20:N20"/>
    <mergeCell ref="C21:P21"/>
    <mergeCell ref="C22:S22"/>
    <mergeCell ref="P4:R4"/>
    <mergeCell ref="S4:U4"/>
    <mergeCell ref="D4:G4"/>
    <mergeCell ref="I4:K4"/>
    <mergeCell ref="L4:L5"/>
    <mergeCell ref="M4:M5"/>
    <mergeCell ref="N4:N5"/>
    <mergeCell ref="O4:O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N6" sqref="N6:N14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1" width="3.8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70</v>
      </c>
      <c r="E6" s="5">
        <v>230</v>
      </c>
      <c r="F6" s="5">
        <v>100</v>
      </c>
      <c r="G6" s="6">
        <f>SUM(D6:F6)</f>
        <v>400</v>
      </c>
      <c r="H6" s="6">
        <v>12</v>
      </c>
      <c r="I6" s="5">
        <v>14000</v>
      </c>
      <c r="J6" s="5">
        <v>10000</v>
      </c>
      <c r="K6" s="5">
        <v>7000</v>
      </c>
      <c r="L6" s="20">
        <v>0</v>
      </c>
      <c r="M6" s="20">
        <v>0</v>
      </c>
      <c r="N6" s="20"/>
      <c r="O6" s="11">
        <v>320</v>
      </c>
      <c r="P6" s="11">
        <v>320</v>
      </c>
      <c r="Q6" s="11">
        <v>0</v>
      </c>
      <c r="R6" s="11">
        <v>70</v>
      </c>
      <c r="S6" s="11">
        <v>100</v>
      </c>
      <c r="T6" s="11">
        <v>0</v>
      </c>
      <c r="U6" s="11">
        <v>0</v>
      </c>
      <c r="V6" s="11">
        <v>130</v>
      </c>
      <c r="W6" s="11">
        <v>200</v>
      </c>
      <c r="X6" s="12">
        <v>0</v>
      </c>
      <c r="Y6" s="12">
        <v>0</v>
      </c>
      <c r="Z6" s="12">
        <v>160</v>
      </c>
      <c r="AA6" s="12">
        <v>0</v>
      </c>
    </row>
    <row r="7" spans="1:27">
      <c r="A7" s="5">
        <v>2</v>
      </c>
      <c r="B7" s="3" t="s">
        <v>29</v>
      </c>
      <c r="C7" s="4">
        <v>1</v>
      </c>
      <c r="D7" s="5">
        <v>0</v>
      </c>
      <c r="E7" s="5">
        <v>900</v>
      </c>
      <c r="F7" s="5">
        <v>340</v>
      </c>
      <c r="G7" s="6">
        <f t="shared" ref="G7:G14" si="0">SUM(D7:F7)</f>
        <v>1240</v>
      </c>
      <c r="H7" s="6">
        <v>40</v>
      </c>
      <c r="I7" s="5">
        <v>0</v>
      </c>
      <c r="J7" s="5">
        <v>10000</v>
      </c>
      <c r="K7" s="5">
        <v>6000</v>
      </c>
      <c r="L7" s="20">
        <v>1</v>
      </c>
      <c r="M7" s="20">
        <v>1</v>
      </c>
      <c r="N7" s="20"/>
      <c r="O7" s="11">
        <v>100</v>
      </c>
      <c r="P7" s="11">
        <v>500</v>
      </c>
      <c r="Q7" s="11">
        <v>0</v>
      </c>
      <c r="R7" s="11">
        <v>150</v>
      </c>
      <c r="S7" s="11">
        <v>150</v>
      </c>
      <c r="T7" s="11">
        <v>0</v>
      </c>
      <c r="U7" s="11">
        <v>150</v>
      </c>
      <c r="V7" s="11">
        <v>300</v>
      </c>
      <c r="W7" s="11">
        <v>250</v>
      </c>
      <c r="X7" s="12">
        <v>0</v>
      </c>
      <c r="Y7" s="12">
        <v>0</v>
      </c>
      <c r="Z7" s="12">
        <v>100</v>
      </c>
      <c r="AA7" s="12">
        <v>0</v>
      </c>
    </row>
    <row r="8" spans="1:27">
      <c r="A8" s="5">
        <v>3</v>
      </c>
      <c r="B8" s="3" t="s">
        <v>30</v>
      </c>
      <c r="C8" s="4"/>
      <c r="D8" s="5">
        <v>60</v>
      </c>
      <c r="E8" s="5">
        <v>1240</v>
      </c>
      <c r="F8" s="5">
        <v>300</v>
      </c>
      <c r="G8" s="6">
        <f t="shared" si="0"/>
        <v>1600</v>
      </c>
      <c r="H8" s="6">
        <v>50</v>
      </c>
      <c r="I8" s="5">
        <v>800</v>
      </c>
      <c r="J8" s="5">
        <v>500</v>
      </c>
      <c r="K8" s="5">
        <v>400</v>
      </c>
      <c r="L8" s="20">
        <v>0</v>
      </c>
      <c r="M8" s="20">
        <v>0</v>
      </c>
      <c r="N8" s="20"/>
      <c r="O8" s="11">
        <v>800</v>
      </c>
      <c r="P8" s="11">
        <v>1200</v>
      </c>
      <c r="Q8" s="11">
        <v>0</v>
      </c>
      <c r="R8" s="11">
        <v>200</v>
      </c>
      <c r="S8" s="11">
        <v>200</v>
      </c>
      <c r="T8" s="11">
        <v>0</v>
      </c>
      <c r="U8" s="11">
        <v>100</v>
      </c>
      <c r="V8" s="11">
        <v>800</v>
      </c>
      <c r="W8" s="11">
        <v>500</v>
      </c>
      <c r="X8" s="12">
        <v>0</v>
      </c>
      <c r="Y8" s="12">
        <v>0</v>
      </c>
      <c r="Z8" s="12">
        <v>1200</v>
      </c>
      <c r="AA8" s="12">
        <v>10</v>
      </c>
    </row>
    <row r="9" spans="1:27">
      <c r="A9" s="5">
        <v>4</v>
      </c>
      <c r="B9" s="3" t="s">
        <v>31</v>
      </c>
      <c r="C9" s="4">
        <v>2</v>
      </c>
      <c r="D9" s="5">
        <v>30</v>
      </c>
      <c r="E9" s="5">
        <v>480</v>
      </c>
      <c r="F9" s="5">
        <v>0</v>
      </c>
      <c r="G9" s="6">
        <f t="shared" si="0"/>
        <v>510</v>
      </c>
      <c r="H9" s="6">
        <v>20</v>
      </c>
      <c r="I9" s="5">
        <v>1500</v>
      </c>
      <c r="J9" s="5">
        <v>1200</v>
      </c>
      <c r="K9" s="5">
        <v>0</v>
      </c>
      <c r="L9" s="20">
        <v>2</v>
      </c>
      <c r="M9" s="20">
        <v>2</v>
      </c>
      <c r="N9" s="20"/>
      <c r="O9" s="11">
        <v>25</v>
      </c>
      <c r="P9" s="11">
        <v>400</v>
      </c>
      <c r="Q9" s="11">
        <v>0</v>
      </c>
      <c r="R9" s="11">
        <v>0</v>
      </c>
      <c r="S9" s="11">
        <v>25</v>
      </c>
      <c r="T9" s="11">
        <v>0</v>
      </c>
      <c r="U9" s="11">
        <v>0</v>
      </c>
      <c r="V9" s="11">
        <v>250</v>
      </c>
      <c r="W9" s="11">
        <v>250</v>
      </c>
      <c r="X9" s="12">
        <v>0</v>
      </c>
      <c r="Y9" s="12">
        <v>0</v>
      </c>
      <c r="Z9" s="12">
        <v>20</v>
      </c>
      <c r="AA9" s="12">
        <v>0</v>
      </c>
    </row>
    <row r="10" spans="1:27">
      <c r="A10" s="5">
        <v>5</v>
      </c>
      <c r="B10" s="3" t="s">
        <v>32</v>
      </c>
      <c r="C10" s="4">
        <v>0</v>
      </c>
      <c r="D10" s="5">
        <v>4</v>
      </c>
      <c r="E10" s="5">
        <v>0</v>
      </c>
      <c r="F10" s="5">
        <v>0</v>
      </c>
      <c r="G10" s="6">
        <f t="shared" si="0"/>
        <v>4</v>
      </c>
      <c r="H10" s="6">
        <v>0</v>
      </c>
      <c r="I10" s="5">
        <v>0</v>
      </c>
      <c r="J10" s="5">
        <v>0</v>
      </c>
      <c r="K10" s="5">
        <v>0</v>
      </c>
      <c r="L10" s="20">
        <v>0</v>
      </c>
      <c r="M10" s="20">
        <v>0</v>
      </c>
      <c r="N10" s="20"/>
      <c r="O10" s="11">
        <v>4</v>
      </c>
      <c r="P10" s="11">
        <v>4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4</v>
      </c>
      <c r="X10" s="12">
        <v>0</v>
      </c>
      <c r="Y10" s="12">
        <v>0</v>
      </c>
      <c r="Z10" s="12">
        <v>4</v>
      </c>
      <c r="AA10" s="12">
        <v>0</v>
      </c>
    </row>
    <row r="11" spans="1:27">
      <c r="A11" s="5">
        <v>6</v>
      </c>
      <c r="B11" s="3" t="s">
        <v>33</v>
      </c>
      <c r="C11" s="4">
        <v>0</v>
      </c>
      <c r="D11" s="5">
        <v>0</v>
      </c>
      <c r="E11" s="5">
        <v>28</v>
      </c>
      <c r="F11" s="5">
        <v>0</v>
      </c>
      <c r="G11" s="6">
        <f t="shared" si="0"/>
        <v>28</v>
      </c>
      <c r="H11" s="6">
        <v>0</v>
      </c>
      <c r="I11" s="5">
        <v>0</v>
      </c>
      <c r="J11" s="5">
        <v>7000</v>
      </c>
      <c r="K11" s="5">
        <v>0</v>
      </c>
      <c r="L11" s="20">
        <v>0</v>
      </c>
      <c r="M11" s="20">
        <v>0</v>
      </c>
      <c r="N11" s="20"/>
      <c r="O11" s="11">
        <v>15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15</v>
      </c>
      <c r="W11" s="11">
        <v>28</v>
      </c>
      <c r="X11" s="12">
        <v>0</v>
      </c>
      <c r="Y11" s="12">
        <v>0</v>
      </c>
      <c r="Z11" s="12">
        <v>10</v>
      </c>
      <c r="AA11" s="12">
        <v>0</v>
      </c>
    </row>
    <row r="12" spans="1:27">
      <c r="A12" s="5">
        <v>7</v>
      </c>
      <c r="B12" s="3" t="s">
        <v>34</v>
      </c>
      <c r="C12" s="4">
        <v>3</v>
      </c>
      <c r="D12" s="5">
        <v>0</v>
      </c>
      <c r="E12" s="5">
        <v>320</v>
      </c>
      <c r="F12" s="5">
        <v>0</v>
      </c>
      <c r="G12" s="6">
        <f t="shared" si="0"/>
        <v>320</v>
      </c>
      <c r="H12" s="6">
        <v>10</v>
      </c>
      <c r="I12" s="5">
        <v>0</v>
      </c>
      <c r="J12" s="5">
        <v>12000</v>
      </c>
      <c r="K12" s="5">
        <v>0</v>
      </c>
      <c r="L12" s="20">
        <v>3</v>
      </c>
      <c r="M12" s="20">
        <v>3</v>
      </c>
      <c r="N12" s="20"/>
      <c r="O12" s="11">
        <v>70</v>
      </c>
      <c r="P12" s="11">
        <v>300</v>
      </c>
      <c r="Q12" s="11">
        <v>0</v>
      </c>
      <c r="R12" s="11">
        <v>0</v>
      </c>
      <c r="S12" s="11">
        <v>100</v>
      </c>
      <c r="T12" s="11">
        <v>0</v>
      </c>
      <c r="U12" s="11">
        <v>0</v>
      </c>
      <c r="V12" s="11">
        <v>110</v>
      </c>
      <c r="W12" s="11">
        <v>200</v>
      </c>
      <c r="X12" s="12">
        <v>0</v>
      </c>
      <c r="Y12" s="12">
        <v>0</v>
      </c>
      <c r="Z12" s="12">
        <v>160</v>
      </c>
      <c r="AA12" s="12">
        <v>0</v>
      </c>
    </row>
    <row r="13" spans="1:27">
      <c r="A13" s="5">
        <v>8</v>
      </c>
      <c r="B13" s="3" t="s">
        <v>35</v>
      </c>
      <c r="C13" s="4">
        <v>0</v>
      </c>
      <c r="D13" s="5">
        <v>0</v>
      </c>
      <c r="E13" s="5">
        <v>10</v>
      </c>
      <c r="F13" s="5">
        <v>0</v>
      </c>
      <c r="G13" s="6">
        <f t="shared" si="0"/>
        <v>10</v>
      </c>
      <c r="H13" s="6">
        <v>0</v>
      </c>
      <c r="I13" s="5">
        <v>0</v>
      </c>
      <c r="J13" s="5">
        <v>500</v>
      </c>
      <c r="K13" s="5">
        <v>0</v>
      </c>
      <c r="L13" s="20">
        <v>0</v>
      </c>
      <c r="M13" s="20">
        <v>0</v>
      </c>
      <c r="N13" s="20"/>
      <c r="O13" s="11">
        <v>10</v>
      </c>
      <c r="P13" s="11">
        <v>10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  <c r="Y13" s="12">
        <v>0</v>
      </c>
      <c r="Z13" s="12">
        <v>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6</v>
      </c>
      <c r="D15" s="13">
        <f t="shared" ref="D15:AA15" si="1">SUM(D6:D14)</f>
        <v>164</v>
      </c>
      <c r="E15" s="13">
        <f t="shared" si="1"/>
        <v>3208</v>
      </c>
      <c r="F15" s="13">
        <f t="shared" si="1"/>
        <v>740</v>
      </c>
      <c r="G15" s="13">
        <f t="shared" si="1"/>
        <v>4112</v>
      </c>
      <c r="H15" s="13">
        <f t="shared" si="1"/>
        <v>132</v>
      </c>
      <c r="I15" s="13">
        <f t="shared" si="1"/>
        <v>16300</v>
      </c>
      <c r="J15" s="13">
        <f t="shared" si="1"/>
        <v>41200</v>
      </c>
      <c r="K15" s="13">
        <f t="shared" si="1"/>
        <v>13400</v>
      </c>
      <c r="L15" s="13">
        <f t="shared" si="1"/>
        <v>6</v>
      </c>
      <c r="M15" s="13">
        <f t="shared" si="1"/>
        <v>6</v>
      </c>
      <c r="N15" s="13">
        <f t="shared" si="1"/>
        <v>0</v>
      </c>
      <c r="O15" s="13">
        <f t="shared" si="1"/>
        <v>1344</v>
      </c>
      <c r="P15" s="13">
        <f t="shared" si="1"/>
        <v>2734</v>
      </c>
      <c r="Q15" s="13">
        <f t="shared" si="1"/>
        <v>0</v>
      </c>
      <c r="R15" s="13">
        <f t="shared" si="1"/>
        <v>420</v>
      </c>
      <c r="S15" s="13">
        <f t="shared" si="1"/>
        <v>575</v>
      </c>
      <c r="T15" s="13">
        <f t="shared" si="1"/>
        <v>0</v>
      </c>
      <c r="U15" s="13">
        <f t="shared" si="1"/>
        <v>250</v>
      </c>
      <c r="V15" s="13">
        <f t="shared" si="1"/>
        <v>1605</v>
      </c>
      <c r="W15" s="13">
        <f t="shared" si="1"/>
        <v>1432</v>
      </c>
      <c r="X15" s="13">
        <f t="shared" si="1"/>
        <v>0</v>
      </c>
      <c r="Y15" s="13">
        <f t="shared" si="1"/>
        <v>0</v>
      </c>
      <c r="Z15" s="13">
        <f t="shared" si="1"/>
        <v>1654</v>
      </c>
      <c r="AA15" s="13">
        <f t="shared" si="1"/>
        <v>10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32.684824902723733</v>
      </c>
      <c r="P16" s="18">
        <f>(P15+Q15+R15)/G15*100</f>
        <v>76.702334630350194</v>
      </c>
      <c r="Q16" s="18"/>
      <c r="R16" s="18"/>
      <c r="S16" s="18">
        <f>(S15+T15+U15)/G15*100</f>
        <v>20.063229571984436</v>
      </c>
      <c r="T16" s="18"/>
      <c r="U16" s="18"/>
      <c r="V16" s="18">
        <f>V15/G15*100</f>
        <v>39.032101167315176</v>
      </c>
      <c r="W16" s="18">
        <f>W15/G15*100</f>
        <v>34.824902723735406</v>
      </c>
      <c r="X16" s="9">
        <f>X15/G15*100</f>
        <v>0</v>
      </c>
      <c r="Y16" s="9">
        <f>Y15/G15*100</f>
        <v>0</v>
      </c>
      <c r="Z16" s="9">
        <f>Z15/G15*100</f>
        <v>40.223735408560316</v>
      </c>
      <c r="AA16" s="9">
        <f>AA15/G15*100</f>
        <v>0.24319066147859922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40.661478599221788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Y21" sqref="Y21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/>
      <c r="E6" s="5">
        <v>32</v>
      </c>
      <c r="F6" s="5">
        <v>56</v>
      </c>
      <c r="G6" s="6">
        <f>SUM(D6:F6)</f>
        <v>88</v>
      </c>
      <c r="H6" s="6"/>
      <c r="I6" s="5"/>
      <c r="J6" s="5">
        <v>8000</v>
      </c>
      <c r="K6" s="5">
        <v>7000</v>
      </c>
      <c r="L6" s="20">
        <v>0</v>
      </c>
      <c r="M6" s="20">
        <v>0</v>
      </c>
      <c r="N6" s="20"/>
      <c r="O6" s="11">
        <v>45</v>
      </c>
      <c r="P6" s="11">
        <v>65</v>
      </c>
      <c r="Q6" s="11"/>
      <c r="R6" s="11"/>
      <c r="S6" s="11">
        <v>8</v>
      </c>
      <c r="T6" s="11"/>
      <c r="U6" s="11"/>
      <c r="V6" s="11">
        <v>45</v>
      </c>
      <c r="W6" s="11">
        <v>5</v>
      </c>
      <c r="X6" s="12"/>
      <c r="Y6" s="12"/>
      <c r="Z6" s="12">
        <v>25</v>
      </c>
      <c r="AA6" s="12"/>
    </row>
    <row r="7" spans="1:27">
      <c r="A7" s="5">
        <v>2</v>
      </c>
      <c r="B7" s="3" t="s">
        <v>29</v>
      </c>
      <c r="C7" s="4"/>
      <c r="D7" s="5"/>
      <c r="E7" s="5">
        <v>4</v>
      </c>
      <c r="F7" s="5">
        <v>41</v>
      </c>
      <c r="G7" s="6">
        <f t="shared" ref="G7:G14" si="0">SUM(D7:F7)</f>
        <v>45</v>
      </c>
      <c r="H7" s="6"/>
      <c r="I7" s="5"/>
      <c r="J7" s="5">
        <v>3500</v>
      </c>
      <c r="K7" s="5">
        <v>3000</v>
      </c>
      <c r="L7" s="20">
        <v>0</v>
      </c>
      <c r="M7" s="20">
        <v>0</v>
      </c>
      <c r="N7" s="20"/>
      <c r="O7" s="11">
        <v>10</v>
      </c>
      <c r="P7" s="11">
        <v>3</v>
      </c>
      <c r="Q7" s="11"/>
      <c r="R7" s="11"/>
      <c r="S7" s="11">
        <v>5</v>
      </c>
      <c r="T7" s="11"/>
      <c r="U7" s="11"/>
      <c r="V7" s="11">
        <v>30</v>
      </c>
      <c r="W7" s="11"/>
      <c r="X7" s="12"/>
      <c r="Y7" s="12"/>
      <c r="Z7" s="12"/>
      <c r="AA7" s="12"/>
    </row>
    <row r="8" spans="1:27">
      <c r="A8" s="5">
        <v>3</v>
      </c>
      <c r="B8" s="3" t="s">
        <v>30</v>
      </c>
      <c r="C8" s="4">
        <v>30</v>
      </c>
      <c r="D8" s="5">
        <v>15</v>
      </c>
      <c r="E8" s="5">
        <v>315</v>
      </c>
      <c r="F8" s="5">
        <v>260</v>
      </c>
      <c r="G8" s="6">
        <f t="shared" si="0"/>
        <v>590</v>
      </c>
      <c r="H8" s="6"/>
      <c r="I8" s="5">
        <v>3000</v>
      </c>
      <c r="J8" s="5">
        <v>2000</v>
      </c>
      <c r="K8" s="5">
        <v>1500</v>
      </c>
      <c r="L8" s="20">
        <v>30</v>
      </c>
      <c r="M8" s="20">
        <v>30</v>
      </c>
      <c r="N8" s="20">
        <v>0</v>
      </c>
      <c r="O8" s="11">
        <v>300</v>
      </c>
      <c r="P8" s="11">
        <v>350</v>
      </c>
      <c r="Q8" s="11"/>
      <c r="R8" s="11"/>
      <c r="S8" s="11">
        <v>150</v>
      </c>
      <c r="T8" s="11"/>
      <c r="U8" s="11"/>
      <c r="V8" s="11">
        <v>390</v>
      </c>
      <c r="W8" s="11">
        <v>100</v>
      </c>
      <c r="X8" s="12"/>
      <c r="Y8" s="12"/>
      <c r="Z8" s="12">
        <v>450</v>
      </c>
      <c r="AA8" s="12"/>
    </row>
    <row r="9" spans="1:27">
      <c r="A9" s="5">
        <v>4</v>
      </c>
      <c r="B9" s="3" t="s">
        <v>31</v>
      </c>
      <c r="C9" s="4">
        <v>0</v>
      </c>
      <c r="D9" s="5"/>
      <c r="E9" s="5">
        <v>21</v>
      </c>
      <c r="F9" s="5">
        <v>90</v>
      </c>
      <c r="G9" s="6">
        <f t="shared" si="0"/>
        <v>111</v>
      </c>
      <c r="H9" s="6"/>
      <c r="I9" s="5"/>
      <c r="J9" s="5">
        <v>2000</v>
      </c>
      <c r="K9" s="5">
        <v>1500</v>
      </c>
      <c r="L9" s="20">
        <v>0</v>
      </c>
      <c r="M9" s="20"/>
      <c r="N9" s="20"/>
      <c r="O9" s="11">
        <v>20</v>
      </c>
      <c r="P9" s="11">
        <v>30</v>
      </c>
      <c r="Q9" s="11"/>
      <c r="R9" s="11"/>
      <c r="S9" s="11"/>
      <c r="T9" s="11"/>
      <c r="U9" s="11"/>
      <c r="V9" s="11"/>
      <c r="W9" s="11"/>
      <c r="X9" s="12"/>
      <c r="Y9" s="12"/>
      <c r="Z9" s="12">
        <v>30</v>
      </c>
      <c r="AA9" s="12"/>
    </row>
    <row r="10" spans="1:27">
      <c r="A10" s="5">
        <v>5</v>
      </c>
      <c r="B10" s="3" t="s">
        <v>32</v>
      </c>
      <c r="C10" s="4"/>
      <c r="D10" s="5"/>
      <c r="E10" s="5"/>
      <c r="F10" s="5"/>
      <c r="G10" s="6">
        <f t="shared" si="0"/>
        <v>0</v>
      </c>
      <c r="H10" s="6"/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/>
      <c r="D11" s="5"/>
      <c r="E11" s="5"/>
      <c r="F11" s="5"/>
      <c r="G11" s="6">
        <f t="shared" si="0"/>
        <v>0</v>
      </c>
      <c r="H11" s="6"/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>
      <c r="A12" s="5">
        <v>7</v>
      </c>
      <c r="B12" s="3" t="s">
        <v>34</v>
      </c>
      <c r="C12" s="4">
        <v>0</v>
      </c>
      <c r="D12" s="5"/>
      <c r="E12" s="5">
        <v>122</v>
      </c>
      <c r="F12" s="5">
        <v>50</v>
      </c>
      <c r="G12" s="6">
        <f t="shared" si="0"/>
        <v>172</v>
      </c>
      <c r="H12" s="6"/>
      <c r="I12" s="5"/>
      <c r="J12" s="5">
        <v>7000</v>
      </c>
      <c r="K12" s="5">
        <v>6000</v>
      </c>
      <c r="L12" s="20">
        <v>0</v>
      </c>
      <c r="M12" s="20">
        <v>0</v>
      </c>
      <c r="N12" s="20"/>
      <c r="O12" s="11">
        <v>80</v>
      </c>
      <c r="P12" s="11">
        <v>80</v>
      </c>
      <c r="Q12" s="11"/>
      <c r="R12" s="11"/>
      <c r="S12" s="11">
        <v>10</v>
      </c>
      <c r="T12" s="11"/>
      <c r="U12" s="11"/>
      <c r="V12" s="11">
        <v>125</v>
      </c>
      <c r="W12" s="11">
        <v>35</v>
      </c>
      <c r="X12" s="12"/>
      <c r="Y12" s="12"/>
      <c r="Z12" s="12">
        <v>30</v>
      </c>
      <c r="AA12" s="12"/>
    </row>
    <row r="13" spans="1:27">
      <c r="A13" s="5">
        <v>8</v>
      </c>
      <c r="B13" s="3" t="s">
        <v>35</v>
      </c>
      <c r="C13" s="4"/>
      <c r="D13" s="5"/>
      <c r="E13" s="5"/>
      <c r="F13" s="5"/>
      <c r="G13" s="6">
        <f t="shared" si="0"/>
        <v>0</v>
      </c>
      <c r="H13" s="6"/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30</v>
      </c>
      <c r="D15" s="13">
        <f t="shared" ref="D15:AA15" si="1">SUM(D6:D14)</f>
        <v>15</v>
      </c>
      <c r="E15" s="13">
        <f t="shared" si="1"/>
        <v>494</v>
      </c>
      <c r="F15" s="13">
        <f t="shared" si="1"/>
        <v>497</v>
      </c>
      <c r="G15" s="13">
        <f t="shared" si="1"/>
        <v>1006</v>
      </c>
      <c r="H15" s="13">
        <f t="shared" si="1"/>
        <v>0</v>
      </c>
      <c r="I15" s="13">
        <f t="shared" si="1"/>
        <v>3000</v>
      </c>
      <c r="J15" s="13">
        <f t="shared" si="1"/>
        <v>22500</v>
      </c>
      <c r="K15" s="13">
        <f t="shared" si="1"/>
        <v>19000</v>
      </c>
      <c r="L15" s="13">
        <f t="shared" si="1"/>
        <v>30</v>
      </c>
      <c r="M15" s="13">
        <f t="shared" si="1"/>
        <v>30</v>
      </c>
      <c r="N15" s="13">
        <f t="shared" si="1"/>
        <v>0</v>
      </c>
      <c r="O15" s="13">
        <f t="shared" si="1"/>
        <v>455</v>
      </c>
      <c r="P15" s="13">
        <f t="shared" si="1"/>
        <v>528</v>
      </c>
      <c r="Q15" s="13">
        <f t="shared" si="1"/>
        <v>0</v>
      </c>
      <c r="R15" s="13">
        <f t="shared" si="1"/>
        <v>0</v>
      </c>
      <c r="S15" s="13">
        <f t="shared" si="1"/>
        <v>173</v>
      </c>
      <c r="T15" s="13">
        <f t="shared" si="1"/>
        <v>0</v>
      </c>
      <c r="U15" s="13">
        <f t="shared" si="1"/>
        <v>0</v>
      </c>
      <c r="V15" s="13">
        <f t="shared" si="1"/>
        <v>590</v>
      </c>
      <c r="W15" s="13">
        <f t="shared" si="1"/>
        <v>140</v>
      </c>
      <c r="X15" s="13">
        <f t="shared" si="1"/>
        <v>0</v>
      </c>
      <c r="Y15" s="13">
        <f t="shared" si="1"/>
        <v>0</v>
      </c>
      <c r="Z15" s="13">
        <f t="shared" si="1"/>
        <v>535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45.228628230616302</v>
      </c>
      <c r="P16" s="18">
        <f>(P15+Q15+R15)/G15*100</f>
        <v>52.485089463220682</v>
      </c>
      <c r="Q16" s="18"/>
      <c r="R16" s="18"/>
      <c r="S16" s="18">
        <f>(S15+T15+U15)/G15*100</f>
        <v>17.196819085487078</v>
      </c>
      <c r="T16" s="18"/>
      <c r="U16" s="18"/>
      <c r="V16" s="18">
        <f>V15/G15*100</f>
        <v>58.648111332007957</v>
      </c>
      <c r="W16" s="18">
        <f>W15/G15*100</f>
        <v>13.916500994035786</v>
      </c>
      <c r="X16" s="9">
        <f>X15/G15*100</f>
        <v>0</v>
      </c>
      <c r="Y16" s="9">
        <f>Y15/G15*100</f>
        <v>0</v>
      </c>
      <c r="Z16" s="9">
        <f>Z15/G15*100</f>
        <v>53.180914512922463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37.495029821073558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A23" sqref="A23:P23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4" bestFit="1" customWidth="1"/>
    <col min="10" max="10" width="3.875" bestFit="1" customWidth="1"/>
    <col min="11" max="11" width="4" bestFit="1" customWidth="1"/>
    <col min="12" max="13" width="5.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45</v>
      </c>
      <c r="E6" s="5">
        <v>375</v>
      </c>
      <c r="F6" s="5">
        <v>182</v>
      </c>
      <c r="G6" s="6">
        <f>SUM(D6:F6)</f>
        <v>602</v>
      </c>
      <c r="H6" s="6">
        <v>0</v>
      </c>
      <c r="I6" s="5">
        <v>22500</v>
      </c>
      <c r="J6" s="5">
        <v>6900</v>
      </c>
      <c r="K6" s="5">
        <v>2920</v>
      </c>
      <c r="L6" s="20">
        <v>0</v>
      </c>
      <c r="M6" s="20">
        <v>0</v>
      </c>
      <c r="N6" s="20"/>
      <c r="O6" s="11">
        <v>132</v>
      </c>
      <c r="P6" s="11">
        <v>565</v>
      </c>
      <c r="Q6" s="11">
        <v>0</v>
      </c>
      <c r="R6" s="11">
        <v>35</v>
      </c>
      <c r="S6" s="11">
        <v>28</v>
      </c>
      <c r="T6" s="11">
        <v>0</v>
      </c>
      <c r="U6" s="11">
        <v>10</v>
      </c>
      <c r="V6" s="11">
        <v>100</v>
      </c>
      <c r="W6" s="11">
        <v>50</v>
      </c>
      <c r="X6" s="12">
        <v>0</v>
      </c>
      <c r="Y6" s="12">
        <v>0</v>
      </c>
      <c r="Z6" s="12">
        <v>32</v>
      </c>
      <c r="AA6" s="12">
        <v>0</v>
      </c>
    </row>
    <row r="7" spans="1:27">
      <c r="A7" s="5">
        <v>2</v>
      </c>
      <c r="B7" s="3" t="s">
        <v>29</v>
      </c>
      <c r="C7" s="4">
        <v>0</v>
      </c>
      <c r="D7" s="5">
        <v>0</v>
      </c>
      <c r="E7" s="5">
        <v>31</v>
      </c>
      <c r="F7" s="5">
        <v>25</v>
      </c>
      <c r="G7" s="6">
        <f t="shared" ref="G7:G13" si="0">SUM(D7:F7)</f>
        <v>56</v>
      </c>
      <c r="H7" s="6">
        <v>0</v>
      </c>
      <c r="I7" s="5">
        <v>0</v>
      </c>
      <c r="J7" s="5">
        <v>25800</v>
      </c>
      <c r="K7" s="5">
        <v>11000</v>
      </c>
      <c r="L7" s="20">
        <v>0</v>
      </c>
      <c r="M7" s="20">
        <v>0</v>
      </c>
      <c r="N7" s="20"/>
      <c r="O7" s="11">
        <v>20</v>
      </c>
      <c r="P7" s="11">
        <v>45</v>
      </c>
      <c r="Q7" s="11">
        <v>0</v>
      </c>
      <c r="R7" s="11">
        <v>11</v>
      </c>
      <c r="S7" s="11">
        <v>0</v>
      </c>
      <c r="T7" s="11">
        <v>0</v>
      </c>
      <c r="U7" s="11">
        <v>0</v>
      </c>
      <c r="V7" s="11">
        <v>25</v>
      </c>
      <c r="W7" s="11">
        <v>15</v>
      </c>
      <c r="X7" s="12">
        <v>0</v>
      </c>
      <c r="Y7" s="12">
        <v>0</v>
      </c>
      <c r="Z7" s="12">
        <v>0</v>
      </c>
      <c r="AA7" s="12">
        <v>0</v>
      </c>
    </row>
    <row r="8" spans="1:27">
      <c r="A8" s="5">
        <v>3</v>
      </c>
      <c r="B8" s="3" t="s">
        <v>30</v>
      </c>
      <c r="C8" s="4">
        <v>0</v>
      </c>
      <c r="D8" s="5">
        <v>0</v>
      </c>
      <c r="E8" s="5">
        <v>0</v>
      </c>
      <c r="F8" s="5">
        <v>0</v>
      </c>
      <c r="G8" s="6">
        <f t="shared" si="0"/>
        <v>0</v>
      </c>
      <c r="H8" s="6">
        <v>0</v>
      </c>
      <c r="I8" s="5">
        <v>0</v>
      </c>
      <c r="J8" s="5">
        <v>0</v>
      </c>
      <c r="K8" s="5">
        <v>0</v>
      </c>
      <c r="L8" s="20">
        <v>0</v>
      </c>
      <c r="M8" s="20">
        <v>0</v>
      </c>
      <c r="N8" s="20"/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2">
        <v>0</v>
      </c>
      <c r="Y8" s="12">
        <v>0</v>
      </c>
      <c r="Z8" s="12">
        <v>0</v>
      </c>
      <c r="AA8" s="12">
        <v>0</v>
      </c>
    </row>
    <row r="9" spans="1:27">
      <c r="A9" s="5">
        <v>4</v>
      </c>
      <c r="B9" s="3" t="s">
        <v>31</v>
      </c>
      <c r="C9" s="4">
        <v>0</v>
      </c>
      <c r="D9" s="5">
        <v>0</v>
      </c>
      <c r="E9" s="5">
        <v>20</v>
      </c>
      <c r="F9" s="5">
        <v>10</v>
      </c>
      <c r="G9" s="6">
        <f t="shared" si="0"/>
        <v>30</v>
      </c>
      <c r="H9" s="6">
        <v>0</v>
      </c>
      <c r="I9" s="5">
        <v>0</v>
      </c>
      <c r="J9" s="5">
        <v>2500</v>
      </c>
      <c r="K9" s="5">
        <v>1000</v>
      </c>
      <c r="L9" s="20">
        <v>0</v>
      </c>
      <c r="M9" s="20">
        <v>0</v>
      </c>
      <c r="N9" s="20"/>
      <c r="O9" s="11">
        <v>20</v>
      </c>
      <c r="P9" s="11">
        <v>8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38">
        <v>0</v>
      </c>
      <c r="W9" s="11">
        <v>0</v>
      </c>
      <c r="X9" s="12">
        <v>0</v>
      </c>
      <c r="Y9" s="12">
        <v>0</v>
      </c>
      <c r="Z9" s="12">
        <v>2</v>
      </c>
      <c r="AA9" s="12">
        <v>0</v>
      </c>
    </row>
    <row r="10" spans="1:27">
      <c r="A10" s="5">
        <v>5</v>
      </c>
      <c r="B10" s="3" t="s">
        <v>32</v>
      </c>
      <c r="C10" s="4">
        <v>0</v>
      </c>
      <c r="D10" s="5">
        <v>15</v>
      </c>
      <c r="E10" s="5">
        <v>7</v>
      </c>
      <c r="F10" s="5">
        <v>0</v>
      </c>
      <c r="G10" s="6">
        <f t="shared" si="0"/>
        <v>22</v>
      </c>
      <c r="H10" s="6">
        <v>0</v>
      </c>
      <c r="I10" s="5">
        <v>1500</v>
      </c>
      <c r="J10" s="5">
        <v>700</v>
      </c>
      <c r="K10" s="5">
        <v>0</v>
      </c>
      <c r="L10" s="20">
        <v>0</v>
      </c>
      <c r="M10" s="20">
        <v>0</v>
      </c>
      <c r="N10" s="20"/>
      <c r="O10" s="11">
        <v>22</v>
      </c>
      <c r="P10" s="11">
        <v>22</v>
      </c>
      <c r="Q10" s="11">
        <v>0</v>
      </c>
      <c r="R10" s="11">
        <v>0</v>
      </c>
      <c r="S10" s="11">
        <v>15</v>
      </c>
      <c r="T10" s="11"/>
      <c r="U10" s="11">
        <v>0</v>
      </c>
      <c r="V10" s="11">
        <v>5</v>
      </c>
      <c r="W10" s="11">
        <v>0</v>
      </c>
      <c r="X10" s="12">
        <v>0</v>
      </c>
      <c r="Y10" s="12">
        <v>0</v>
      </c>
      <c r="Z10" s="12">
        <v>4</v>
      </c>
      <c r="AA10" s="12">
        <v>0</v>
      </c>
    </row>
    <row r="11" spans="1:27">
      <c r="A11" s="5">
        <v>6</v>
      </c>
      <c r="B11" s="3" t="s">
        <v>33</v>
      </c>
      <c r="C11" s="4">
        <v>0</v>
      </c>
      <c r="D11" s="5">
        <v>0</v>
      </c>
      <c r="E11" s="5">
        <v>0</v>
      </c>
      <c r="F11" s="5">
        <v>6</v>
      </c>
      <c r="G11" s="6">
        <v>6</v>
      </c>
      <c r="H11" s="6">
        <v>0</v>
      </c>
      <c r="I11" s="5">
        <v>0</v>
      </c>
      <c r="J11" s="5">
        <v>0</v>
      </c>
      <c r="K11" s="5">
        <v>14000</v>
      </c>
      <c r="L11" s="20">
        <v>0</v>
      </c>
      <c r="M11" s="20">
        <v>0</v>
      </c>
      <c r="N11" s="20"/>
      <c r="O11" s="11">
        <v>4</v>
      </c>
      <c r="P11" s="11">
        <v>0</v>
      </c>
      <c r="Q11" s="11">
        <v>0</v>
      </c>
      <c r="R11" s="11">
        <v>0</v>
      </c>
      <c r="S11" s="11">
        <v>0</v>
      </c>
      <c r="T11" s="11"/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>
      <c r="A12" s="5">
        <v>7</v>
      </c>
      <c r="B12" s="3" t="s">
        <v>34</v>
      </c>
      <c r="C12" s="4">
        <v>0</v>
      </c>
      <c r="D12" s="5">
        <v>170</v>
      </c>
      <c r="E12" s="5">
        <v>354</v>
      </c>
      <c r="F12" s="5">
        <v>260</v>
      </c>
      <c r="G12" s="6">
        <f t="shared" si="0"/>
        <v>784</v>
      </c>
      <c r="H12" s="6">
        <v>0</v>
      </c>
      <c r="I12" s="5">
        <v>9500</v>
      </c>
      <c r="J12" s="5">
        <v>6000</v>
      </c>
      <c r="K12" s="5">
        <v>3120</v>
      </c>
      <c r="L12" s="20">
        <v>0</v>
      </c>
      <c r="M12" s="20">
        <v>0</v>
      </c>
      <c r="N12" s="20"/>
      <c r="O12" s="11">
        <v>265</v>
      </c>
      <c r="P12" s="11">
        <v>700</v>
      </c>
      <c r="Q12" s="11">
        <v>0</v>
      </c>
      <c r="R12" s="11">
        <v>54</v>
      </c>
      <c r="S12" s="11">
        <v>128</v>
      </c>
      <c r="T12" s="11">
        <v>0</v>
      </c>
      <c r="U12" s="11">
        <v>5</v>
      </c>
      <c r="V12" s="11">
        <v>480</v>
      </c>
      <c r="W12" s="11">
        <v>50</v>
      </c>
      <c r="X12" s="12">
        <v>0</v>
      </c>
      <c r="Y12" s="12">
        <v>0</v>
      </c>
      <c r="Z12" s="12">
        <v>25</v>
      </c>
      <c r="AA12" s="12">
        <v>0</v>
      </c>
    </row>
    <row r="13" spans="1:27">
      <c r="A13" s="5">
        <v>8</v>
      </c>
      <c r="B13" s="3" t="s">
        <v>35</v>
      </c>
      <c r="C13" s="4">
        <v>0</v>
      </c>
      <c r="D13" s="5">
        <v>0</v>
      </c>
      <c r="E13" s="5">
        <v>0</v>
      </c>
      <c r="F13" s="5">
        <v>0</v>
      </c>
      <c r="G13" s="6">
        <f t="shared" si="0"/>
        <v>0</v>
      </c>
      <c r="H13" s="6">
        <v>0</v>
      </c>
      <c r="I13" s="5"/>
      <c r="J13" s="5"/>
      <c r="K13" s="5"/>
      <c r="L13" s="20">
        <v>0</v>
      </c>
      <c r="M13" s="20">
        <v>0</v>
      </c>
      <c r="N13" s="20"/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0</v>
      </c>
      <c r="Y13" s="12">
        <v>0</v>
      </c>
      <c r="Z13" s="12">
        <v>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6">
        <v>0</v>
      </c>
      <c r="I14" s="5"/>
      <c r="J14" s="5"/>
      <c r="K14" s="5"/>
      <c r="L14" s="20">
        <v>0</v>
      </c>
      <c r="M14" s="20">
        <v>0</v>
      </c>
      <c r="N14" s="20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0</v>
      </c>
      <c r="D15" s="13">
        <f t="shared" ref="D15:AA15" si="1">SUM(D6:D14)</f>
        <v>230</v>
      </c>
      <c r="E15" s="13">
        <f t="shared" si="1"/>
        <v>787</v>
      </c>
      <c r="F15" s="13">
        <f t="shared" si="1"/>
        <v>483</v>
      </c>
      <c r="G15" s="13">
        <v>1500</v>
      </c>
      <c r="H15" s="13">
        <f t="shared" si="1"/>
        <v>0</v>
      </c>
      <c r="I15" s="13">
        <f t="shared" si="1"/>
        <v>33500</v>
      </c>
      <c r="J15" s="13">
        <f t="shared" si="1"/>
        <v>41900</v>
      </c>
      <c r="K15" s="13">
        <f t="shared" si="1"/>
        <v>32040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463</v>
      </c>
      <c r="P15" s="13">
        <f t="shared" si="1"/>
        <v>1340</v>
      </c>
      <c r="Q15" s="13">
        <f t="shared" si="1"/>
        <v>0</v>
      </c>
      <c r="R15" s="13">
        <f t="shared" si="1"/>
        <v>100</v>
      </c>
      <c r="S15" s="13">
        <f t="shared" si="1"/>
        <v>171</v>
      </c>
      <c r="T15" s="13">
        <f t="shared" si="1"/>
        <v>0</v>
      </c>
      <c r="U15" s="13">
        <f t="shared" si="1"/>
        <v>15</v>
      </c>
      <c r="V15" s="13">
        <f>SUM(V6:V14)</f>
        <v>610</v>
      </c>
      <c r="W15" s="13">
        <f t="shared" si="1"/>
        <v>115</v>
      </c>
      <c r="X15" s="13">
        <f t="shared" si="1"/>
        <v>0</v>
      </c>
      <c r="Y15" s="13">
        <f t="shared" si="1"/>
        <v>0</v>
      </c>
      <c r="Z15" s="13">
        <f t="shared" si="1"/>
        <v>63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>
        <f>SUM(G6:G14)</f>
        <v>1500</v>
      </c>
      <c r="H16" s="7"/>
      <c r="I16" s="7"/>
      <c r="J16" s="7"/>
      <c r="K16" s="7"/>
      <c r="L16" s="19" t="e">
        <f>L15/C15*100</f>
        <v>#DIV/0!</v>
      </c>
      <c r="M16" s="19" t="e">
        <f>M15/C15*100</f>
        <v>#DIV/0!</v>
      </c>
      <c r="N16" s="19"/>
      <c r="O16" s="18">
        <f>O15/G15*100</f>
        <v>30.866666666666664</v>
      </c>
      <c r="P16" s="18">
        <f>(P15+Q15+R15)/G15*100</f>
        <v>96</v>
      </c>
      <c r="Q16" s="18"/>
      <c r="R16" s="18"/>
      <c r="S16" s="18">
        <f>(S15+T15+U15)/G15*100</f>
        <v>12.4</v>
      </c>
      <c r="T16" s="18"/>
      <c r="U16" s="18"/>
      <c r="V16" s="18">
        <f>V15/G15*100</f>
        <v>40.666666666666664</v>
      </c>
      <c r="W16" s="18">
        <f>W15/G15*100</f>
        <v>7.6666666666666661</v>
      </c>
      <c r="X16" s="9">
        <f>X15/G15*100</f>
        <v>0</v>
      </c>
      <c r="Y16" s="9">
        <f>Y15/G15*100</f>
        <v>0</v>
      </c>
      <c r="Z16" s="9">
        <f>Z15/G15*100</f>
        <v>4.2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37.520000000000003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W22" sqref="V22:W22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1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0</v>
      </c>
      <c r="E6" s="5">
        <v>36</v>
      </c>
      <c r="F6" s="5">
        <v>20</v>
      </c>
      <c r="G6" s="6">
        <f>SUM(D6:F6)</f>
        <v>56</v>
      </c>
      <c r="H6" s="6">
        <v>0</v>
      </c>
      <c r="I6" s="5">
        <v>0</v>
      </c>
      <c r="J6" s="5">
        <v>5000</v>
      </c>
      <c r="K6" s="5">
        <v>4000</v>
      </c>
      <c r="L6" s="20">
        <v>0</v>
      </c>
      <c r="M6" s="20">
        <v>0</v>
      </c>
      <c r="N6" s="20">
        <v>0</v>
      </c>
      <c r="O6" s="39">
        <v>30</v>
      </c>
      <c r="P6" s="39">
        <v>56</v>
      </c>
      <c r="Q6" s="39">
        <v>0</v>
      </c>
      <c r="R6" s="39">
        <v>0</v>
      </c>
      <c r="S6" s="39">
        <v>15</v>
      </c>
      <c r="T6" s="39">
        <v>0</v>
      </c>
      <c r="U6" s="39">
        <v>0</v>
      </c>
      <c r="V6" s="39">
        <v>20</v>
      </c>
      <c r="W6" s="39">
        <v>0</v>
      </c>
      <c r="X6" s="40">
        <v>0</v>
      </c>
      <c r="Y6" s="40">
        <v>0</v>
      </c>
      <c r="Z6" s="40">
        <v>5</v>
      </c>
      <c r="AA6" s="12">
        <v>0</v>
      </c>
    </row>
    <row r="7" spans="1:27">
      <c r="A7" s="5">
        <v>2</v>
      </c>
      <c r="B7" s="3" t="s">
        <v>29</v>
      </c>
      <c r="C7" s="4">
        <v>0</v>
      </c>
      <c r="D7" s="5">
        <v>0</v>
      </c>
      <c r="E7" s="5">
        <v>0</v>
      </c>
      <c r="F7" s="5">
        <v>500</v>
      </c>
      <c r="G7" s="6">
        <f t="shared" ref="G7:G14" si="0">SUM(D7:F7)</f>
        <v>500</v>
      </c>
      <c r="H7" s="6">
        <v>0</v>
      </c>
      <c r="I7" s="5">
        <v>0</v>
      </c>
      <c r="J7" s="5">
        <v>0</v>
      </c>
      <c r="K7" s="5">
        <v>7000</v>
      </c>
      <c r="L7" s="20">
        <v>0</v>
      </c>
      <c r="M7" s="20">
        <v>0</v>
      </c>
      <c r="N7" s="20">
        <v>0</v>
      </c>
      <c r="O7" s="39">
        <v>430</v>
      </c>
      <c r="P7" s="39">
        <v>350</v>
      </c>
      <c r="Q7" s="39">
        <v>0</v>
      </c>
      <c r="R7" s="39">
        <v>0</v>
      </c>
      <c r="S7" s="39">
        <v>0</v>
      </c>
      <c r="T7" s="39">
        <v>0</v>
      </c>
      <c r="U7" s="39">
        <v>70</v>
      </c>
      <c r="V7" s="39">
        <v>120</v>
      </c>
      <c r="W7" s="39">
        <v>0</v>
      </c>
      <c r="X7" s="40">
        <v>0</v>
      </c>
      <c r="Y7" s="40">
        <v>0</v>
      </c>
      <c r="Z7" s="40">
        <v>20</v>
      </c>
      <c r="AA7" s="12">
        <v>0</v>
      </c>
    </row>
    <row r="8" spans="1:27">
      <c r="A8" s="5">
        <v>3</v>
      </c>
      <c r="B8" s="3" t="s">
        <v>30</v>
      </c>
      <c r="C8" s="4">
        <v>5</v>
      </c>
      <c r="D8" s="5">
        <v>300</v>
      </c>
      <c r="E8" s="5">
        <v>200</v>
      </c>
      <c r="F8" s="5">
        <v>40</v>
      </c>
      <c r="G8" s="6">
        <f t="shared" si="0"/>
        <v>540</v>
      </c>
      <c r="H8" s="6">
        <v>0</v>
      </c>
      <c r="I8" s="5">
        <v>2500</v>
      </c>
      <c r="J8" s="5">
        <v>2000</v>
      </c>
      <c r="K8" s="5">
        <v>1700</v>
      </c>
      <c r="L8" s="20">
        <v>4</v>
      </c>
      <c r="M8" s="20">
        <v>4</v>
      </c>
      <c r="N8" s="20">
        <v>0</v>
      </c>
      <c r="O8" s="39">
        <v>150</v>
      </c>
      <c r="P8" s="39">
        <v>220</v>
      </c>
      <c r="Q8" s="39">
        <v>0</v>
      </c>
      <c r="R8" s="39">
        <v>170</v>
      </c>
      <c r="S8" s="39">
        <v>27</v>
      </c>
      <c r="T8" s="39">
        <v>0</v>
      </c>
      <c r="U8" s="39">
        <v>20</v>
      </c>
      <c r="V8" s="39">
        <v>230</v>
      </c>
      <c r="W8" s="39">
        <v>50</v>
      </c>
      <c r="X8" s="40">
        <v>10</v>
      </c>
      <c r="Y8" s="40">
        <v>0</v>
      </c>
      <c r="Z8" s="40">
        <v>70</v>
      </c>
      <c r="AA8" s="12">
        <v>0</v>
      </c>
    </row>
    <row r="9" spans="1:27">
      <c r="A9" s="5">
        <v>4</v>
      </c>
      <c r="B9" s="3" t="s">
        <v>31</v>
      </c>
      <c r="C9" s="4">
        <v>5</v>
      </c>
      <c r="D9" s="5">
        <v>100</v>
      </c>
      <c r="E9" s="5">
        <v>150</v>
      </c>
      <c r="F9" s="5">
        <v>500</v>
      </c>
      <c r="G9" s="6">
        <f t="shared" si="0"/>
        <v>750</v>
      </c>
      <c r="H9" s="6">
        <v>0</v>
      </c>
      <c r="I9" s="5">
        <v>5500</v>
      </c>
      <c r="J9" s="5">
        <v>5000</v>
      </c>
      <c r="K9" s="5">
        <v>5000</v>
      </c>
      <c r="L9" s="20">
        <v>2</v>
      </c>
      <c r="M9" s="20">
        <v>2</v>
      </c>
      <c r="N9" s="20">
        <v>0</v>
      </c>
      <c r="O9" s="39">
        <v>220</v>
      </c>
      <c r="P9" s="39">
        <v>370</v>
      </c>
      <c r="Q9" s="39">
        <v>0</v>
      </c>
      <c r="R9" s="39">
        <v>100</v>
      </c>
      <c r="S9" s="39">
        <v>12</v>
      </c>
      <c r="T9" s="39">
        <v>0</v>
      </c>
      <c r="U9" s="39">
        <v>20</v>
      </c>
      <c r="V9" s="39">
        <v>170</v>
      </c>
      <c r="W9" s="39">
        <v>30</v>
      </c>
      <c r="X9" s="40">
        <v>10</v>
      </c>
      <c r="Y9" s="40">
        <v>0</v>
      </c>
      <c r="Z9" s="40">
        <v>70</v>
      </c>
      <c r="AA9" s="12">
        <v>70</v>
      </c>
    </row>
    <row r="10" spans="1:27">
      <c r="A10" s="5">
        <v>5</v>
      </c>
      <c r="B10" s="3" t="s">
        <v>32</v>
      </c>
      <c r="C10" s="4">
        <v>0</v>
      </c>
      <c r="D10" s="5">
        <v>0</v>
      </c>
      <c r="E10" s="5">
        <v>0</v>
      </c>
      <c r="F10" s="5">
        <v>0</v>
      </c>
      <c r="G10" s="6">
        <f t="shared" si="0"/>
        <v>0</v>
      </c>
      <c r="H10" s="6">
        <v>0</v>
      </c>
      <c r="I10" s="5">
        <v>0</v>
      </c>
      <c r="J10" s="5">
        <v>0</v>
      </c>
      <c r="K10" s="5">
        <v>0</v>
      </c>
      <c r="L10" s="20">
        <v>0</v>
      </c>
      <c r="M10" s="20">
        <v>0</v>
      </c>
      <c r="N10" s="20">
        <v>0</v>
      </c>
      <c r="O10" s="39">
        <v>0</v>
      </c>
      <c r="P10" s="39">
        <v>0</v>
      </c>
      <c r="Q10" s="39">
        <v>0</v>
      </c>
      <c r="R10" s="39"/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0">
        <v>0</v>
      </c>
      <c r="Y10" s="40">
        <v>0</v>
      </c>
      <c r="Z10" s="40">
        <v>0</v>
      </c>
      <c r="AA10" s="12">
        <v>0</v>
      </c>
    </row>
    <row r="11" spans="1:27">
      <c r="A11" s="5">
        <v>6</v>
      </c>
      <c r="B11" s="3" t="s">
        <v>33</v>
      </c>
      <c r="C11" s="4">
        <v>0</v>
      </c>
      <c r="D11" s="5">
        <v>0</v>
      </c>
      <c r="E11" s="5">
        <v>0</v>
      </c>
      <c r="F11" s="5">
        <v>0</v>
      </c>
      <c r="G11" s="6">
        <f t="shared" si="0"/>
        <v>0</v>
      </c>
      <c r="H11" s="6">
        <v>0</v>
      </c>
      <c r="I11" s="5">
        <v>0</v>
      </c>
      <c r="J11" s="5">
        <v>0</v>
      </c>
      <c r="K11" s="5">
        <v>0</v>
      </c>
      <c r="L11" s="20">
        <v>0</v>
      </c>
      <c r="M11" s="20">
        <v>0</v>
      </c>
      <c r="N11" s="2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40">
        <v>0</v>
      </c>
      <c r="Y11" s="40">
        <v>0</v>
      </c>
      <c r="Z11" s="40">
        <v>0</v>
      </c>
      <c r="AA11" s="12">
        <v>0</v>
      </c>
    </row>
    <row r="12" spans="1:27">
      <c r="A12" s="5">
        <v>7</v>
      </c>
      <c r="B12" s="3" t="s">
        <v>34</v>
      </c>
      <c r="C12" s="4">
        <v>5</v>
      </c>
      <c r="D12" s="5">
        <v>20</v>
      </c>
      <c r="E12" s="5">
        <v>230</v>
      </c>
      <c r="F12" s="5">
        <v>200</v>
      </c>
      <c r="G12" s="6">
        <f t="shared" si="0"/>
        <v>450</v>
      </c>
      <c r="H12" s="6">
        <v>0</v>
      </c>
      <c r="I12" s="5">
        <v>10000</v>
      </c>
      <c r="J12" s="5">
        <v>9000</v>
      </c>
      <c r="K12" s="5">
        <v>8500</v>
      </c>
      <c r="L12" s="20">
        <v>1</v>
      </c>
      <c r="M12" s="20">
        <v>1</v>
      </c>
      <c r="N12" s="20">
        <v>0</v>
      </c>
      <c r="O12" s="39">
        <v>350</v>
      </c>
      <c r="P12" s="39">
        <v>250</v>
      </c>
      <c r="Q12" s="39">
        <v>0</v>
      </c>
      <c r="R12" s="39">
        <v>300</v>
      </c>
      <c r="S12" s="39">
        <v>220</v>
      </c>
      <c r="T12" s="39">
        <v>0</v>
      </c>
      <c r="U12" s="39">
        <v>170</v>
      </c>
      <c r="V12" s="39">
        <v>150</v>
      </c>
      <c r="W12" s="39">
        <v>25</v>
      </c>
      <c r="X12" s="40">
        <v>50</v>
      </c>
      <c r="Y12" s="40">
        <v>0</v>
      </c>
      <c r="Z12" s="40">
        <v>55</v>
      </c>
      <c r="AA12" s="12">
        <v>120</v>
      </c>
    </row>
    <row r="13" spans="1:27">
      <c r="A13" s="5">
        <v>8</v>
      </c>
      <c r="B13" s="3" t="s">
        <v>35</v>
      </c>
      <c r="C13" s="4">
        <v>0</v>
      </c>
      <c r="D13" s="5">
        <v>0</v>
      </c>
      <c r="E13" s="5">
        <v>0</v>
      </c>
      <c r="F13" s="5">
        <v>0</v>
      </c>
      <c r="G13" s="6">
        <f t="shared" si="0"/>
        <v>0</v>
      </c>
      <c r="H13" s="6">
        <v>0</v>
      </c>
      <c r="I13" s="5">
        <v>0</v>
      </c>
      <c r="J13" s="5">
        <v>0</v>
      </c>
      <c r="K13" s="5">
        <v>0</v>
      </c>
      <c r="L13" s="20">
        <v>0</v>
      </c>
      <c r="M13" s="20">
        <v>0</v>
      </c>
      <c r="N13" s="2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/>
      <c r="X13" s="40">
        <v>0</v>
      </c>
      <c r="Y13" s="40">
        <v>0</v>
      </c>
      <c r="Z13" s="40">
        <v>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40">
        <v>0</v>
      </c>
      <c r="Y14" s="40">
        <v>0</v>
      </c>
      <c r="Z14" s="40">
        <v>0</v>
      </c>
      <c r="AA14" s="12">
        <v>0</v>
      </c>
    </row>
    <row r="15" spans="1:27">
      <c r="A15" s="3"/>
      <c r="B15" s="3" t="s">
        <v>37</v>
      </c>
      <c r="C15" s="13">
        <f>SUM(C6:C14)</f>
        <v>15</v>
      </c>
      <c r="D15" s="13">
        <f t="shared" ref="D15:AA15" si="1">SUM(D6:D14)</f>
        <v>420</v>
      </c>
      <c r="E15" s="13">
        <f t="shared" si="1"/>
        <v>616</v>
      </c>
      <c r="F15" s="13">
        <f t="shared" si="1"/>
        <v>1260</v>
      </c>
      <c r="G15" s="13">
        <f t="shared" si="1"/>
        <v>2296</v>
      </c>
      <c r="H15" s="13">
        <f t="shared" si="1"/>
        <v>0</v>
      </c>
      <c r="I15" s="13">
        <f t="shared" si="1"/>
        <v>18000</v>
      </c>
      <c r="J15" s="13">
        <f t="shared" si="1"/>
        <v>21000</v>
      </c>
      <c r="K15" s="13">
        <f t="shared" si="1"/>
        <v>26200</v>
      </c>
      <c r="L15" s="13">
        <f t="shared" si="1"/>
        <v>7</v>
      </c>
      <c r="M15" s="13">
        <f t="shared" si="1"/>
        <v>7</v>
      </c>
      <c r="N15" s="13">
        <f t="shared" si="1"/>
        <v>0</v>
      </c>
      <c r="O15" s="13">
        <f t="shared" si="1"/>
        <v>1180</v>
      </c>
      <c r="P15" s="13">
        <f t="shared" si="1"/>
        <v>1246</v>
      </c>
      <c r="Q15" s="13">
        <f t="shared" si="1"/>
        <v>0</v>
      </c>
      <c r="R15" s="13">
        <f t="shared" si="1"/>
        <v>570</v>
      </c>
      <c r="S15" s="13">
        <f t="shared" si="1"/>
        <v>274</v>
      </c>
      <c r="T15" s="13">
        <f t="shared" si="1"/>
        <v>0</v>
      </c>
      <c r="U15" s="13">
        <f t="shared" si="1"/>
        <v>280</v>
      </c>
      <c r="V15" s="13">
        <f t="shared" si="1"/>
        <v>690</v>
      </c>
      <c r="W15" s="13">
        <f t="shared" si="1"/>
        <v>105</v>
      </c>
      <c r="X15" s="13">
        <f t="shared" si="1"/>
        <v>70</v>
      </c>
      <c r="Y15" s="13">
        <f t="shared" si="1"/>
        <v>0</v>
      </c>
      <c r="Z15" s="13">
        <f t="shared" si="1"/>
        <v>220</v>
      </c>
      <c r="AA15" s="13">
        <f t="shared" si="1"/>
        <v>190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46.666666666666664</v>
      </c>
      <c r="M16" s="19">
        <f>M15/C15*100</f>
        <v>46.666666666666664</v>
      </c>
      <c r="N16" s="19"/>
      <c r="O16" s="18">
        <f>O15/G15*100</f>
        <v>51.393728222996515</v>
      </c>
      <c r="P16" s="18">
        <f>(P15+Q15+R15)/G15*100</f>
        <v>79.094076655052277</v>
      </c>
      <c r="Q16" s="18"/>
      <c r="R16" s="18"/>
      <c r="S16" s="18">
        <f>(S15+T15+U15)/G15*100</f>
        <v>24.128919860627178</v>
      </c>
      <c r="T16" s="18"/>
      <c r="U16" s="18"/>
      <c r="V16" s="18">
        <f>V15/G15*100</f>
        <v>30.052264808362366</v>
      </c>
      <c r="W16" s="18">
        <f>W15/G15*100</f>
        <v>4.5731707317073171</v>
      </c>
      <c r="X16" s="9">
        <f>X15/G15*100</f>
        <v>3.0487804878048781</v>
      </c>
      <c r="Y16" s="9">
        <f>Y15/G15*100</f>
        <v>0</v>
      </c>
      <c r="Z16" s="9">
        <f>Z15/G15*100</f>
        <v>9.5818815331010452</v>
      </c>
      <c r="AA16" s="9">
        <f>AA15/G15*100</f>
        <v>8.2752613240418125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37.848432055749129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R25" sqref="R25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10" width="4" bestFit="1" customWidth="1"/>
    <col min="11" max="11" width="3.75" bestFit="1" customWidth="1"/>
    <col min="12" max="13" width="5.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102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150</v>
      </c>
      <c r="E6" s="5">
        <v>150</v>
      </c>
      <c r="F6" s="5">
        <v>39</v>
      </c>
      <c r="G6" s="6">
        <f>SUM(D6:F6)</f>
        <v>339</v>
      </c>
      <c r="H6" s="6">
        <v>0</v>
      </c>
      <c r="I6" s="5">
        <v>15000</v>
      </c>
      <c r="J6" s="5">
        <v>8000</v>
      </c>
      <c r="K6" s="5">
        <v>4000</v>
      </c>
      <c r="L6" s="20">
        <v>0</v>
      </c>
      <c r="M6" s="20">
        <v>0</v>
      </c>
      <c r="N6" s="20"/>
      <c r="O6" s="11">
        <v>172</v>
      </c>
      <c r="P6" s="11">
        <v>150</v>
      </c>
      <c r="Q6" s="11"/>
      <c r="R6" s="11">
        <v>138</v>
      </c>
      <c r="S6" s="11"/>
      <c r="T6" s="11"/>
      <c r="U6" s="11">
        <v>55</v>
      </c>
      <c r="V6" s="11">
        <v>300</v>
      </c>
      <c r="W6" s="11">
        <v>160</v>
      </c>
      <c r="X6" s="12"/>
      <c r="Y6" s="12"/>
      <c r="Z6" s="12">
        <v>241</v>
      </c>
      <c r="AA6" s="12"/>
    </row>
    <row r="7" spans="1:27">
      <c r="A7" s="5">
        <v>2</v>
      </c>
      <c r="B7" s="3" t="s">
        <v>29</v>
      </c>
      <c r="C7" s="4">
        <v>0</v>
      </c>
      <c r="D7" s="5">
        <v>0</v>
      </c>
      <c r="E7" s="5">
        <v>0</v>
      </c>
      <c r="F7" s="5">
        <v>294</v>
      </c>
      <c r="G7" s="6">
        <f t="shared" ref="G7:G14" si="0">SUM(D7:F7)</f>
        <v>294</v>
      </c>
      <c r="H7" s="6">
        <v>0</v>
      </c>
      <c r="I7" s="5">
        <v>0</v>
      </c>
      <c r="J7" s="5">
        <v>0</v>
      </c>
      <c r="K7" s="5">
        <v>5000</v>
      </c>
      <c r="L7" s="20">
        <v>0</v>
      </c>
      <c r="M7" s="20">
        <v>0</v>
      </c>
      <c r="N7" s="20"/>
      <c r="O7" s="11">
        <v>230</v>
      </c>
      <c r="P7" s="11">
        <v>150</v>
      </c>
      <c r="Q7" s="11"/>
      <c r="R7" s="11">
        <v>100</v>
      </c>
      <c r="S7" s="11"/>
      <c r="T7" s="11"/>
      <c r="U7" s="11">
        <v>30</v>
      </c>
      <c r="V7" s="11">
        <v>150</v>
      </c>
      <c r="W7" s="11">
        <v>50</v>
      </c>
      <c r="X7" s="12"/>
      <c r="Y7" s="12"/>
      <c r="Z7" s="12">
        <v>16</v>
      </c>
      <c r="AA7" s="12"/>
    </row>
    <row r="8" spans="1:27">
      <c r="A8" s="5">
        <v>3</v>
      </c>
      <c r="B8" s="3" t="s">
        <v>30</v>
      </c>
      <c r="C8" s="4">
        <v>0</v>
      </c>
      <c r="D8" s="5">
        <v>165</v>
      </c>
      <c r="E8" s="5">
        <v>15</v>
      </c>
      <c r="F8" s="5">
        <v>6</v>
      </c>
      <c r="G8" s="6">
        <f t="shared" si="0"/>
        <v>186</v>
      </c>
      <c r="H8" s="6">
        <v>0</v>
      </c>
      <c r="I8" s="5">
        <v>1500</v>
      </c>
      <c r="J8" s="5">
        <v>900</v>
      </c>
      <c r="K8" s="5">
        <v>400</v>
      </c>
      <c r="L8" s="20">
        <v>0</v>
      </c>
      <c r="M8" s="20">
        <v>0</v>
      </c>
      <c r="N8" s="20"/>
      <c r="O8" s="11">
        <v>20</v>
      </c>
      <c r="P8" s="11">
        <v>50</v>
      </c>
      <c r="Q8" s="11"/>
      <c r="R8" s="11">
        <v>120</v>
      </c>
      <c r="S8" s="11"/>
      <c r="T8" s="11"/>
      <c r="U8" s="11">
        <v>10</v>
      </c>
      <c r="V8" s="11">
        <v>120</v>
      </c>
      <c r="W8" s="11">
        <v>100</v>
      </c>
      <c r="X8" s="12"/>
      <c r="Y8" s="12"/>
      <c r="Z8" s="12">
        <v>19</v>
      </c>
      <c r="AA8" s="12"/>
    </row>
    <row r="9" spans="1:27">
      <c r="A9" s="5">
        <v>4</v>
      </c>
      <c r="B9" s="3" t="s">
        <v>31</v>
      </c>
      <c r="C9" s="4">
        <v>0</v>
      </c>
      <c r="D9" s="5">
        <v>30</v>
      </c>
      <c r="E9" s="5">
        <v>141</v>
      </c>
      <c r="F9" s="5">
        <v>30</v>
      </c>
      <c r="G9" s="6">
        <f t="shared" si="0"/>
        <v>201</v>
      </c>
      <c r="H9" s="6">
        <v>0</v>
      </c>
      <c r="I9" s="5">
        <v>2500</v>
      </c>
      <c r="J9" s="5">
        <v>150</v>
      </c>
      <c r="K9" s="5">
        <v>700</v>
      </c>
      <c r="L9" s="20">
        <v>0</v>
      </c>
      <c r="M9" s="20">
        <v>0</v>
      </c>
      <c r="N9" s="20"/>
      <c r="O9" s="11">
        <v>70</v>
      </c>
      <c r="P9" s="11">
        <v>150</v>
      </c>
      <c r="Q9" s="11"/>
      <c r="R9" s="11">
        <v>30</v>
      </c>
      <c r="S9" s="11"/>
      <c r="T9" s="11"/>
      <c r="U9" s="11">
        <v>0</v>
      </c>
      <c r="V9" s="11">
        <v>180</v>
      </c>
      <c r="W9" s="11">
        <v>50</v>
      </c>
      <c r="X9" s="12"/>
      <c r="Y9" s="12"/>
      <c r="Z9" s="12">
        <v>65</v>
      </c>
      <c r="AA9" s="12"/>
    </row>
    <row r="10" spans="1:27">
      <c r="A10" s="5">
        <v>5</v>
      </c>
      <c r="B10" s="3" t="s">
        <v>32</v>
      </c>
      <c r="C10" s="4">
        <v>0</v>
      </c>
      <c r="D10" s="5">
        <v>0</v>
      </c>
      <c r="E10" s="5">
        <v>0</v>
      </c>
      <c r="F10" s="5">
        <v>0</v>
      </c>
      <c r="G10" s="6">
        <f t="shared" si="0"/>
        <v>0</v>
      </c>
      <c r="H10" s="6">
        <v>0</v>
      </c>
      <c r="I10" s="5">
        <v>0</v>
      </c>
      <c r="J10" s="5">
        <v>0</v>
      </c>
      <c r="K10" s="5">
        <v>0</v>
      </c>
      <c r="L10" s="20">
        <v>0</v>
      </c>
      <c r="M10" s="20">
        <v>0</v>
      </c>
      <c r="N10" s="20"/>
      <c r="O10" s="11">
        <v>0</v>
      </c>
      <c r="P10" s="11">
        <v>0</v>
      </c>
      <c r="Q10" s="11"/>
      <c r="R10" s="11">
        <v>0</v>
      </c>
      <c r="S10" s="11"/>
      <c r="T10" s="11"/>
      <c r="U10" s="11">
        <v>0</v>
      </c>
      <c r="V10" s="11">
        <v>0</v>
      </c>
      <c r="W10" s="11">
        <v>0</v>
      </c>
      <c r="X10" s="12"/>
      <c r="Y10" s="12"/>
      <c r="Z10" s="12">
        <v>0</v>
      </c>
      <c r="AA10" s="12"/>
    </row>
    <row r="11" spans="1:27">
      <c r="A11" s="5">
        <v>6</v>
      </c>
      <c r="B11" s="3" t="s">
        <v>33</v>
      </c>
      <c r="C11" s="4">
        <v>0</v>
      </c>
      <c r="D11" s="5">
        <v>320</v>
      </c>
      <c r="E11" s="5">
        <v>49</v>
      </c>
      <c r="F11" s="5">
        <v>0</v>
      </c>
      <c r="G11" s="6">
        <f t="shared" si="0"/>
        <v>369</v>
      </c>
      <c r="H11" s="6">
        <v>0</v>
      </c>
      <c r="I11" s="5">
        <v>17000</v>
      </c>
      <c r="J11" s="5">
        <v>10000</v>
      </c>
      <c r="K11" s="5">
        <v>6000</v>
      </c>
      <c r="L11" s="20">
        <v>0</v>
      </c>
      <c r="M11" s="20">
        <v>0</v>
      </c>
      <c r="N11" s="20"/>
      <c r="O11" s="11">
        <v>260</v>
      </c>
      <c r="P11" s="11">
        <v>50</v>
      </c>
      <c r="Q11" s="11"/>
      <c r="R11" s="11">
        <v>100</v>
      </c>
      <c r="S11" s="11"/>
      <c r="T11" s="11"/>
      <c r="U11" s="11">
        <v>170</v>
      </c>
      <c r="V11" s="11">
        <v>250</v>
      </c>
      <c r="W11" s="11">
        <v>100</v>
      </c>
      <c r="X11" s="12"/>
      <c r="Y11" s="12"/>
      <c r="Z11" s="12">
        <v>326</v>
      </c>
      <c r="AA11" s="12"/>
    </row>
    <row r="12" spans="1:27">
      <c r="A12" s="5">
        <v>7</v>
      </c>
      <c r="B12" s="3" t="s">
        <v>34</v>
      </c>
      <c r="C12" s="4">
        <v>0</v>
      </c>
      <c r="D12" s="5">
        <v>0</v>
      </c>
      <c r="E12" s="5">
        <v>60</v>
      </c>
      <c r="F12" s="5">
        <v>13</v>
      </c>
      <c r="G12" s="6">
        <f t="shared" si="0"/>
        <v>73</v>
      </c>
      <c r="H12" s="6">
        <v>0</v>
      </c>
      <c r="I12" s="5">
        <v>0</v>
      </c>
      <c r="J12" s="5">
        <v>7000</v>
      </c>
      <c r="K12" s="5">
        <v>4000</v>
      </c>
      <c r="L12" s="20">
        <v>0</v>
      </c>
      <c r="M12" s="20">
        <v>0</v>
      </c>
      <c r="N12" s="20"/>
      <c r="O12" s="11">
        <v>26</v>
      </c>
      <c r="P12" s="11">
        <v>40</v>
      </c>
      <c r="Q12" s="11"/>
      <c r="R12" s="11">
        <v>25</v>
      </c>
      <c r="S12" s="11"/>
      <c r="T12" s="11"/>
      <c r="U12" s="11">
        <v>25</v>
      </c>
      <c r="V12" s="11">
        <v>73</v>
      </c>
      <c r="W12" s="11">
        <v>70</v>
      </c>
      <c r="X12" s="12"/>
      <c r="Y12" s="12"/>
      <c r="Z12" s="12">
        <v>29</v>
      </c>
      <c r="AA12" s="12"/>
    </row>
    <row r="13" spans="1:27">
      <c r="A13" s="5">
        <v>8</v>
      </c>
      <c r="B13" s="3" t="s">
        <v>35</v>
      </c>
      <c r="C13" s="4">
        <v>0</v>
      </c>
      <c r="D13" s="5">
        <v>20</v>
      </c>
      <c r="E13" s="5">
        <v>25</v>
      </c>
      <c r="F13" s="5">
        <v>10</v>
      </c>
      <c r="G13" s="6">
        <f t="shared" si="0"/>
        <v>55</v>
      </c>
      <c r="H13" s="6">
        <v>0</v>
      </c>
      <c r="I13" s="5">
        <v>1500</v>
      </c>
      <c r="J13" s="5">
        <v>800</v>
      </c>
      <c r="K13" s="5">
        <v>400</v>
      </c>
      <c r="L13" s="20">
        <v>0</v>
      </c>
      <c r="M13" s="20">
        <v>0</v>
      </c>
      <c r="N13" s="20"/>
      <c r="O13" s="11">
        <v>42</v>
      </c>
      <c r="P13" s="11">
        <v>0</v>
      </c>
      <c r="Q13" s="11"/>
      <c r="R13" s="11">
        <v>42</v>
      </c>
      <c r="S13" s="11"/>
      <c r="T13" s="11"/>
      <c r="U13" s="11">
        <v>30</v>
      </c>
      <c r="V13" s="11">
        <v>55</v>
      </c>
      <c r="W13" s="11">
        <v>55</v>
      </c>
      <c r="X13" s="12"/>
      <c r="Y13" s="12"/>
      <c r="Z13" s="12">
        <v>0</v>
      </c>
      <c r="AA13" s="12"/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/>
      <c r="O14" s="11">
        <v>0</v>
      </c>
      <c r="P14" s="11">
        <v>0</v>
      </c>
      <c r="Q14" s="11"/>
      <c r="R14" s="11">
        <v>0</v>
      </c>
      <c r="S14" s="11"/>
      <c r="T14" s="11"/>
      <c r="U14" s="11">
        <v>0</v>
      </c>
      <c r="V14" s="11">
        <v>0</v>
      </c>
      <c r="W14" s="11">
        <v>0</v>
      </c>
      <c r="X14" s="12"/>
      <c r="Y14" s="12"/>
      <c r="Z14" s="12">
        <v>0</v>
      </c>
      <c r="AA14" s="12"/>
    </row>
    <row r="15" spans="1:27">
      <c r="A15" s="3"/>
      <c r="B15" s="3" t="s">
        <v>37</v>
      </c>
      <c r="C15" s="13">
        <f>SUM(C6:C14)</f>
        <v>0</v>
      </c>
      <c r="D15" s="13">
        <f t="shared" ref="D15:AA15" si="1">SUM(D6:D14)</f>
        <v>685</v>
      </c>
      <c r="E15" s="13">
        <f t="shared" si="1"/>
        <v>440</v>
      </c>
      <c r="F15" s="13">
        <f t="shared" si="1"/>
        <v>392</v>
      </c>
      <c r="G15" s="13">
        <f t="shared" si="1"/>
        <v>1517</v>
      </c>
      <c r="H15" s="13">
        <f t="shared" si="1"/>
        <v>0</v>
      </c>
      <c r="I15" s="13">
        <f t="shared" si="1"/>
        <v>37500</v>
      </c>
      <c r="J15" s="13">
        <f t="shared" si="1"/>
        <v>26850</v>
      </c>
      <c r="K15" s="13">
        <f t="shared" si="1"/>
        <v>20500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820</v>
      </c>
      <c r="P15" s="13">
        <f t="shared" si="1"/>
        <v>590</v>
      </c>
      <c r="Q15" s="13">
        <f t="shared" si="1"/>
        <v>0</v>
      </c>
      <c r="R15" s="13">
        <f t="shared" si="1"/>
        <v>555</v>
      </c>
      <c r="S15" s="13">
        <f t="shared" si="1"/>
        <v>0</v>
      </c>
      <c r="T15" s="13">
        <f t="shared" si="1"/>
        <v>0</v>
      </c>
      <c r="U15" s="13">
        <f t="shared" si="1"/>
        <v>320</v>
      </c>
      <c r="V15" s="13">
        <f t="shared" si="1"/>
        <v>1128</v>
      </c>
      <c r="W15" s="13">
        <f t="shared" si="1"/>
        <v>585</v>
      </c>
      <c r="X15" s="13">
        <f t="shared" si="1"/>
        <v>0</v>
      </c>
      <c r="Y15" s="13">
        <f t="shared" si="1"/>
        <v>0</v>
      </c>
      <c r="Z15" s="13">
        <f t="shared" si="1"/>
        <v>696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 t="e">
        <f>L15/C15*100</f>
        <v>#DIV/0!</v>
      </c>
      <c r="M16" s="19" t="e">
        <f>M15/C15*100</f>
        <v>#DIV/0!</v>
      </c>
      <c r="N16" s="19"/>
      <c r="O16" s="18">
        <f>O15/G15*100</f>
        <v>54.054054054054056</v>
      </c>
      <c r="P16" s="18">
        <f>(P15+Q15+R15)/G15*100</f>
        <v>75.477916941331586</v>
      </c>
      <c r="Q16" s="18"/>
      <c r="R16" s="18"/>
      <c r="S16" s="18">
        <f>(S15+T15+U15)/G15*100</f>
        <v>21.09426499670402</v>
      </c>
      <c r="T16" s="18"/>
      <c r="U16" s="18"/>
      <c r="V16" s="18">
        <f>V15/G15*100</f>
        <v>74.357284113381667</v>
      </c>
      <c r="W16" s="18">
        <f>W15/G15*100</f>
        <v>38.562953197099539</v>
      </c>
      <c r="X16" s="9">
        <f>X15/G15*100</f>
        <v>0</v>
      </c>
      <c r="Y16" s="9">
        <f>Y15/G15*100</f>
        <v>0</v>
      </c>
      <c r="Z16" s="9">
        <f>Z15/G15*100</f>
        <v>45.880026367831242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52.709294660514175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X21" sqref="X21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3" width="5.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4.1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/>
      <c r="D6" s="5">
        <v>3800</v>
      </c>
      <c r="E6" s="5">
        <v>11400</v>
      </c>
      <c r="F6" s="5">
        <v>3800</v>
      </c>
      <c r="G6" s="6">
        <f>SUM(D6:F6)</f>
        <v>19000</v>
      </c>
      <c r="H6" s="6">
        <v>0</v>
      </c>
      <c r="I6" s="5">
        <v>25000</v>
      </c>
      <c r="J6" s="5">
        <v>17000</v>
      </c>
      <c r="K6" s="5">
        <v>13000</v>
      </c>
      <c r="L6" s="20"/>
      <c r="M6" s="20"/>
      <c r="N6" s="20"/>
      <c r="O6" s="11">
        <v>14000</v>
      </c>
      <c r="P6" s="11">
        <v>15200</v>
      </c>
      <c r="Q6" s="11"/>
      <c r="R6" s="11">
        <v>3800</v>
      </c>
      <c r="S6" s="11">
        <v>2300</v>
      </c>
      <c r="T6" s="11"/>
      <c r="U6" s="11">
        <v>500</v>
      </c>
      <c r="V6" s="11">
        <v>18000</v>
      </c>
      <c r="W6" s="11">
        <v>11000</v>
      </c>
      <c r="X6" s="12">
        <v>1000</v>
      </c>
      <c r="Y6" s="12"/>
      <c r="Z6" s="12">
        <v>10000</v>
      </c>
      <c r="AA6" s="12"/>
    </row>
    <row r="7" spans="1:27">
      <c r="A7" s="5">
        <v>2</v>
      </c>
      <c r="B7" s="3" t="s">
        <v>29</v>
      </c>
      <c r="C7" s="4"/>
      <c r="D7" s="5"/>
      <c r="E7" s="5">
        <v>40</v>
      </c>
      <c r="F7" s="5"/>
      <c r="G7" s="6">
        <f t="shared" ref="G7:G14" si="0">SUM(D7:F7)</f>
        <v>40</v>
      </c>
      <c r="H7" s="6">
        <v>0</v>
      </c>
      <c r="I7" s="5"/>
      <c r="J7" s="5">
        <v>3000</v>
      </c>
      <c r="K7" s="5"/>
      <c r="L7" s="20"/>
      <c r="M7" s="20"/>
      <c r="N7" s="20"/>
      <c r="O7" s="11">
        <v>30</v>
      </c>
      <c r="P7" s="11">
        <v>40</v>
      </c>
      <c r="Q7" s="11"/>
      <c r="R7" s="11"/>
      <c r="S7" s="11"/>
      <c r="T7" s="11"/>
      <c r="U7" s="11"/>
      <c r="V7" s="11">
        <v>40</v>
      </c>
      <c r="W7" s="11">
        <v>20</v>
      </c>
      <c r="X7" s="12"/>
      <c r="Y7" s="12"/>
      <c r="Z7" s="12"/>
      <c r="AA7" s="12"/>
    </row>
    <row r="8" spans="1:27">
      <c r="A8" s="5">
        <v>3</v>
      </c>
      <c r="B8" s="3" t="s">
        <v>30</v>
      </c>
      <c r="C8" s="4"/>
      <c r="D8" s="5"/>
      <c r="E8" s="5">
        <v>30</v>
      </c>
      <c r="F8" s="5"/>
      <c r="G8" s="6">
        <f t="shared" si="0"/>
        <v>30</v>
      </c>
      <c r="H8" s="6">
        <v>0</v>
      </c>
      <c r="I8" s="5"/>
      <c r="J8" s="5">
        <v>2000</v>
      </c>
      <c r="K8" s="5"/>
      <c r="L8" s="20"/>
      <c r="M8" s="20"/>
      <c r="N8" s="20"/>
      <c r="O8" s="11">
        <v>30</v>
      </c>
      <c r="P8" s="11">
        <v>30</v>
      </c>
      <c r="Q8" s="11"/>
      <c r="R8" s="11"/>
      <c r="S8" s="11"/>
      <c r="T8" s="11"/>
      <c r="U8" s="11"/>
      <c r="V8" s="11">
        <v>30</v>
      </c>
      <c r="W8" s="11"/>
      <c r="X8" s="12"/>
      <c r="Y8" s="12"/>
      <c r="Z8" s="12"/>
      <c r="AA8" s="12"/>
    </row>
    <row r="9" spans="1:27">
      <c r="A9" s="5">
        <v>4</v>
      </c>
      <c r="B9" s="3" t="s">
        <v>31</v>
      </c>
      <c r="C9" s="4"/>
      <c r="D9" s="5"/>
      <c r="E9" s="5">
        <v>400</v>
      </c>
      <c r="F9" s="5"/>
      <c r="G9" s="6">
        <f t="shared" si="0"/>
        <v>400</v>
      </c>
      <c r="H9" s="6">
        <v>0</v>
      </c>
      <c r="I9" s="5"/>
      <c r="J9" s="5">
        <v>2000</v>
      </c>
      <c r="K9" s="5"/>
      <c r="L9" s="20"/>
      <c r="M9" s="20"/>
      <c r="N9" s="20"/>
      <c r="O9" s="11"/>
      <c r="P9" s="11">
        <v>400</v>
      </c>
      <c r="Q9" s="11"/>
      <c r="R9" s="11"/>
      <c r="S9" s="11"/>
      <c r="T9" s="11"/>
      <c r="U9" s="11"/>
      <c r="V9" s="11">
        <v>400</v>
      </c>
      <c r="W9" s="11">
        <v>150</v>
      </c>
      <c r="X9" s="12"/>
      <c r="Y9" s="12"/>
      <c r="Z9" s="12"/>
      <c r="AA9" s="12"/>
    </row>
    <row r="10" spans="1:27">
      <c r="A10" s="5">
        <v>5</v>
      </c>
      <c r="B10" s="3" t="s">
        <v>32</v>
      </c>
      <c r="C10" s="4"/>
      <c r="D10" s="5"/>
      <c r="E10" s="5"/>
      <c r="F10" s="5"/>
      <c r="G10" s="6">
        <f t="shared" si="0"/>
        <v>0</v>
      </c>
      <c r="H10" s="6">
        <v>0</v>
      </c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/>
      <c r="D11" s="5"/>
      <c r="E11" s="5"/>
      <c r="F11" s="5"/>
      <c r="G11" s="6">
        <f t="shared" si="0"/>
        <v>0</v>
      </c>
      <c r="H11" s="6">
        <v>0</v>
      </c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>
      <c r="A12" s="5">
        <v>7</v>
      </c>
      <c r="B12" s="3" t="s">
        <v>34</v>
      </c>
      <c r="C12" s="4"/>
      <c r="D12" s="5"/>
      <c r="E12" s="5">
        <v>260</v>
      </c>
      <c r="F12" s="5"/>
      <c r="G12" s="6">
        <f t="shared" si="0"/>
        <v>260</v>
      </c>
      <c r="H12" s="6">
        <v>0</v>
      </c>
      <c r="I12" s="5"/>
      <c r="J12" s="5">
        <v>7000</v>
      </c>
      <c r="K12" s="5"/>
      <c r="L12" s="20"/>
      <c r="M12" s="20"/>
      <c r="N12" s="20"/>
      <c r="O12" s="11">
        <v>230</v>
      </c>
      <c r="P12" s="11">
        <v>260</v>
      </c>
      <c r="Q12" s="11"/>
      <c r="R12" s="11"/>
      <c r="S12" s="11"/>
      <c r="T12" s="11"/>
      <c r="U12" s="11"/>
      <c r="V12" s="11">
        <v>260</v>
      </c>
      <c r="W12" s="11">
        <v>150</v>
      </c>
      <c r="X12" s="12"/>
      <c r="Y12" s="12"/>
      <c r="Z12" s="12">
        <v>70</v>
      </c>
      <c r="AA12" s="12"/>
    </row>
    <row r="13" spans="1:27">
      <c r="A13" s="5">
        <v>8</v>
      </c>
      <c r="B13" s="3" t="s">
        <v>35</v>
      </c>
      <c r="C13" s="4"/>
      <c r="D13" s="5"/>
      <c r="E13" s="5"/>
      <c r="F13" s="5"/>
      <c r="G13" s="6">
        <f t="shared" si="0"/>
        <v>0</v>
      </c>
      <c r="H13" s="6">
        <v>0</v>
      </c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>
        <v>0</v>
      </c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0</v>
      </c>
      <c r="D15" s="13">
        <f t="shared" ref="D15:AA15" si="1">SUM(D6:D14)</f>
        <v>3800</v>
      </c>
      <c r="E15" s="13">
        <f t="shared" si="1"/>
        <v>12130</v>
      </c>
      <c r="F15" s="13">
        <f t="shared" si="1"/>
        <v>3800</v>
      </c>
      <c r="G15" s="13">
        <f t="shared" si="1"/>
        <v>19730</v>
      </c>
      <c r="H15" s="13">
        <f t="shared" si="1"/>
        <v>0</v>
      </c>
      <c r="I15" s="13">
        <f t="shared" si="1"/>
        <v>25000</v>
      </c>
      <c r="J15" s="13">
        <f t="shared" si="1"/>
        <v>31000</v>
      </c>
      <c r="K15" s="13">
        <f t="shared" si="1"/>
        <v>13000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14290</v>
      </c>
      <c r="P15" s="13">
        <f t="shared" si="1"/>
        <v>15930</v>
      </c>
      <c r="Q15" s="13">
        <f t="shared" si="1"/>
        <v>0</v>
      </c>
      <c r="R15" s="13">
        <f t="shared" si="1"/>
        <v>3800</v>
      </c>
      <c r="S15" s="13">
        <f t="shared" si="1"/>
        <v>2300</v>
      </c>
      <c r="T15" s="13">
        <f t="shared" si="1"/>
        <v>0</v>
      </c>
      <c r="U15" s="13">
        <f t="shared" si="1"/>
        <v>500</v>
      </c>
      <c r="V15" s="13">
        <f t="shared" si="1"/>
        <v>18730</v>
      </c>
      <c r="W15" s="13">
        <f t="shared" si="1"/>
        <v>11320</v>
      </c>
      <c r="X15" s="13">
        <f t="shared" si="1"/>
        <v>1000</v>
      </c>
      <c r="Y15" s="13">
        <f t="shared" si="1"/>
        <v>0</v>
      </c>
      <c r="Z15" s="13">
        <f t="shared" si="1"/>
        <v>10070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 t="e">
        <f>L15/C15*100</f>
        <v>#DIV/0!</v>
      </c>
      <c r="M16" s="19" t="e">
        <f>M15/C15*100</f>
        <v>#DIV/0!</v>
      </c>
      <c r="N16" s="19"/>
      <c r="O16" s="18">
        <f>O15/G15*100</f>
        <v>72.427774961986827</v>
      </c>
      <c r="P16" s="18">
        <f>(P15+Q15+R15)/G15*100</f>
        <v>100</v>
      </c>
      <c r="Q16" s="18"/>
      <c r="R16" s="18"/>
      <c r="S16" s="18">
        <f>(S15+T15+U15)/G15*100</f>
        <v>14.19158641662443</v>
      </c>
      <c r="T16" s="18"/>
      <c r="U16" s="18"/>
      <c r="V16" s="18">
        <f>V15/G15*100</f>
        <v>94.931576279776991</v>
      </c>
      <c r="W16" s="18">
        <f>W15/G15*100</f>
        <v>57.374556512924478</v>
      </c>
      <c r="X16" s="9">
        <f>X15/G15*100</f>
        <v>5.0684237202230111</v>
      </c>
      <c r="Y16" s="9">
        <f>Y15/G15*100</f>
        <v>0</v>
      </c>
      <c r="Z16" s="9">
        <f>Z15/G15*100</f>
        <v>51.03902686264572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67.785098834262541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22" sqref="S22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4" bestFit="1" customWidth="1"/>
    <col min="11" max="11" width="3.8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20</v>
      </c>
      <c r="E6" s="5">
        <v>70</v>
      </c>
      <c r="F6" s="5">
        <v>42</v>
      </c>
      <c r="G6" s="6">
        <f>SUM(D6:F6)</f>
        <v>132</v>
      </c>
      <c r="H6" s="6"/>
      <c r="I6" s="5">
        <v>12000</v>
      </c>
      <c r="J6" s="5">
        <v>10000</v>
      </c>
      <c r="K6" s="5">
        <v>9000</v>
      </c>
      <c r="L6" s="20"/>
      <c r="M6" s="20"/>
      <c r="N6" s="20"/>
      <c r="O6" s="11">
        <v>60</v>
      </c>
      <c r="P6" s="11">
        <v>30</v>
      </c>
      <c r="Q6" s="11"/>
      <c r="R6" s="11">
        <v>60</v>
      </c>
      <c r="S6" s="11">
        <v>20</v>
      </c>
      <c r="T6" s="11"/>
      <c r="U6" s="11">
        <v>2</v>
      </c>
      <c r="V6" s="11">
        <v>45</v>
      </c>
      <c r="W6" s="11">
        <v>40</v>
      </c>
      <c r="X6" s="12"/>
      <c r="Y6" s="12"/>
      <c r="Z6" s="12">
        <v>30</v>
      </c>
      <c r="AA6" s="12"/>
    </row>
    <row r="7" spans="1:27">
      <c r="A7" s="5">
        <v>2</v>
      </c>
      <c r="B7" s="3" t="s">
        <v>29</v>
      </c>
      <c r="C7" s="4">
        <v>4</v>
      </c>
      <c r="D7" s="5">
        <v>105</v>
      </c>
      <c r="E7" s="5">
        <v>175</v>
      </c>
      <c r="F7" s="5">
        <v>160</v>
      </c>
      <c r="G7" s="6">
        <f t="shared" ref="G7:G14" si="0">SUM(D7:F7)</f>
        <v>440</v>
      </c>
      <c r="H7" s="6"/>
      <c r="I7" s="5">
        <v>11000</v>
      </c>
      <c r="J7" s="5">
        <v>10000</v>
      </c>
      <c r="K7" s="5">
        <v>8000</v>
      </c>
      <c r="L7" s="20">
        <v>4</v>
      </c>
      <c r="M7" s="20">
        <v>4</v>
      </c>
      <c r="N7" s="20"/>
      <c r="O7" s="11">
        <v>380</v>
      </c>
      <c r="P7" s="11">
        <v>80</v>
      </c>
      <c r="Q7" s="11"/>
      <c r="R7" s="11">
        <v>50</v>
      </c>
      <c r="S7" s="11">
        <v>50</v>
      </c>
      <c r="T7" s="11"/>
      <c r="U7" s="11">
        <v>20</v>
      </c>
      <c r="V7" s="11">
        <v>210</v>
      </c>
      <c r="W7" s="11">
        <v>90</v>
      </c>
      <c r="X7" s="12"/>
      <c r="Y7" s="12"/>
      <c r="Z7" s="12">
        <v>50</v>
      </c>
      <c r="AA7" s="12"/>
    </row>
    <row r="8" spans="1:27">
      <c r="A8" s="5">
        <v>3</v>
      </c>
      <c r="B8" s="3" t="s">
        <v>30</v>
      </c>
      <c r="C8" s="4">
        <v>1</v>
      </c>
      <c r="D8" s="5">
        <v>10</v>
      </c>
      <c r="E8" s="5">
        <v>51</v>
      </c>
      <c r="F8" s="5">
        <v>30</v>
      </c>
      <c r="G8" s="6">
        <f t="shared" si="0"/>
        <v>91</v>
      </c>
      <c r="H8" s="6"/>
      <c r="I8" s="5">
        <v>1700</v>
      </c>
      <c r="J8" s="5">
        <v>1500</v>
      </c>
      <c r="K8" s="5">
        <v>1200</v>
      </c>
      <c r="L8" s="20">
        <v>1</v>
      </c>
      <c r="M8" s="20">
        <v>1</v>
      </c>
      <c r="N8" s="20"/>
      <c r="O8" s="11">
        <v>52</v>
      </c>
      <c r="P8" s="11">
        <v>15</v>
      </c>
      <c r="Q8" s="11"/>
      <c r="R8" s="11">
        <v>30</v>
      </c>
      <c r="S8" s="11">
        <v>17</v>
      </c>
      <c r="T8" s="11"/>
      <c r="U8" s="11">
        <v>15</v>
      </c>
      <c r="V8" s="11">
        <v>45</v>
      </c>
      <c r="W8" s="11">
        <v>35</v>
      </c>
      <c r="X8" s="12"/>
      <c r="Y8" s="12"/>
      <c r="Z8" s="12">
        <v>15</v>
      </c>
      <c r="AA8" s="12"/>
    </row>
    <row r="9" spans="1:27">
      <c r="A9" s="5">
        <v>4</v>
      </c>
      <c r="B9" s="3" t="s">
        <v>31</v>
      </c>
      <c r="C9" s="4">
        <v>1</v>
      </c>
      <c r="D9" s="5">
        <v>3</v>
      </c>
      <c r="E9" s="5">
        <v>23</v>
      </c>
      <c r="F9" s="5">
        <v>9</v>
      </c>
      <c r="G9" s="6">
        <f t="shared" si="0"/>
        <v>35</v>
      </c>
      <c r="H9" s="6"/>
      <c r="I9" s="5">
        <v>2700</v>
      </c>
      <c r="J9" s="5">
        <v>2500</v>
      </c>
      <c r="K9" s="5">
        <v>2000</v>
      </c>
      <c r="L9" s="20">
        <v>1</v>
      </c>
      <c r="M9" s="20">
        <v>1</v>
      </c>
      <c r="N9" s="20"/>
      <c r="O9" s="11">
        <v>15</v>
      </c>
      <c r="P9" s="11">
        <v>0</v>
      </c>
      <c r="Q9" s="11"/>
      <c r="R9" s="11">
        <v>15</v>
      </c>
      <c r="S9" s="11">
        <v>4</v>
      </c>
      <c r="T9" s="11"/>
      <c r="U9" s="11">
        <v>0</v>
      </c>
      <c r="V9" s="11">
        <v>12</v>
      </c>
      <c r="W9" s="11">
        <v>7</v>
      </c>
      <c r="X9" s="12"/>
      <c r="Y9" s="12"/>
      <c r="Z9" s="12">
        <v>0</v>
      </c>
      <c r="AA9" s="12"/>
    </row>
    <row r="10" spans="1:27">
      <c r="A10" s="5">
        <v>5</v>
      </c>
      <c r="B10" s="3" t="s">
        <v>32</v>
      </c>
      <c r="C10" s="4">
        <v>0</v>
      </c>
      <c r="D10" s="5">
        <v>10</v>
      </c>
      <c r="E10" s="5">
        <v>15</v>
      </c>
      <c r="F10" s="5">
        <v>5</v>
      </c>
      <c r="G10" s="6">
        <f t="shared" si="0"/>
        <v>30</v>
      </c>
      <c r="H10" s="6"/>
      <c r="I10" s="5">
        <v>1500</v>
      </c>
      <c r="J10" s="5">
        <v>1300</v>
      </c>
      <c r="K10" s="5">
        <v>900</v>
      </c>
      <c r="L10" s="20"/>
      <c r="M10" s="20"/>
      <c r="N10" s="20"/>
      <c r="O10" s="11">
        <v>15</v>
      </c>
      <c r="P10" s="11">
        <v>3</v>
      </c>
      <c r="Q10" s="11"/>
      <c r="R10" s="11">
        <v>10</v>
      </c>
      <c r="S10" s="11">
        <v>3</v>
      </c>
      <c r="T10" s="11"/>
      <c r="U10" s="11">
        <v>2</v>
      </c>
      <c r="V10" s="11">
        <v>12</v>
      </c>
      <c r="W10" s="11">
        <v>10</v>
      </c>
      <c r="X10" s="12"/>
      <c r="Y10" s="12"/>
      <c r="Z10" s="12">
        <v>25</v>
      </c>
      <c r="AA10" s="12"/>
    </row>
    <row r="11" spans="1:27">
      <c r="A11" s="5">
        <v>6</v>
      </c>
      <c r="B11" s="3" t="s">
        <v>33</v>
      </c>
      <c r="C11" s="4">
        <v>8</v>
      </c>
      <c r="D11" s="5">
        <v>70</v>
      </c>
      <c r="E11" s="5">
        <v>60</v>
      </c>
      <c r="F11" s="5">
        <v>65</v>
      </c>
      <c r="G11" s="6">
        <f t="shared" si="0"/>
        <v>195</v>
      </c>
      <c r="H11" s="6"/>
      <c r="I11" s="5">
        <v>12000</v>
      </c>
      <c r="J11" s="5">
        <v>10000</v>
      </c>
      <c r="K11" s="5">
        <v>9000</v>
      </c>
      <c r="L11" s="20">
        <v>8</v>
      </c>
      <c r="M11" s="20">
        <v>8</v>
      </c>
      <c r="N11" s="20"/>
      <c r="O11" s="11">
        <v>50</v>
      </c>
      <c r="P11" s="11">
        <v>0</v>
      </c>
      <c r="Q11" s="11"/>
      <c r="R11" s="11">
        <v>5</v>
      </c>
      <c r="S11" s="11">
        <v>52</v>
      </c>
      <c r="T11" s="11"/>
      <c r="U11" s="11">
        <v>10</v>
      </c>
      <c r="V11" s="11">
        <v>60</v>
      </c>
      <c r="W11" s="11">
        <v>40</v>
      </c>
      <c r="X11" s="12"/>
      <c r="Y11" s="12"/>
      <c r="Z11" s="12">
        <v>30</v>
      </c>
      <c r="AA11" s="12"/>
    </row>
    <row r="12" spans="1:27">
      <c r="A12" s="5">
        <v>7</v>
      </c>
      <c r="B12" s="3" t="s">
        <v>34</v>
      </c>
      <c r="C12" s="4">
        <v>2</v>
      </c>
      <c r="D12" s="5">
        <v>24</v>
      </c>
      <c r="E12" s="5">
        <v>25</v>
      </c>
      <c r="F12" s="5">
        <v>14</v>
      </c>
      <c r="G12" s="6">
        <f t="shared" si="0"/>
        <v>63</v>
      </c>
      <c r="H12" s="6"/>
      <c r="I12" s="5">
        <v>9000</v>
      </c>
      <c r="J12" s="5">
        <v>8000</v>
      </c>
      <c r="K12" s="5">
        <v>7000</v>
      </c>
      <c r="L12" s="20">
        <v>2</v>
      </c>
      <c r="M12" s="20">
        <v>2</v>
      </c>
      <c r="N12" s="20"/>
      <c r="O12" s="11">
        <v>35</v>
      </c>
      <c r="P12" s="11">
        <v>10</v>
      </c>
      <c r="Q12" s="11"/>
      <c r="R12" s="11">
        <v>35</v>
      </c>
      <c r="S12" s="11">
        <v>30</v>
      </c>
      <c r="T12" s="11"/>
      <c r="U12" s="11">
        <v>7</v>
      </c>
      <c r="V12" s="11">
        <v>30</v>
      </c>
      <c r="W12" s="11">
        <v>20</v>
      </c>
      <c r="X12" s="12"/>
      <c r="Y12" s="12"/>
      <c r="Z12" s="12">
        <v>20</v>
      </c>
      <c r="AA12" s="12"/>
    </row>
    <row r="13" spans="1:27">
      <c r="A13" s="5">
        <v>8</v>
      </c>
      <c r="B13" s="3" t="s">
        <v>35</v>
      </c>
      <c r="C13" s="4">
        <v>8</v>
      </c>
      <c r="D13" s="5">
        <v>316</v>
      </c>
      <c r="E13" s="5">
        <v>150</v>
      </c>
      <c r="F13" s="5">
        <v>100</v>
      </c>
      <c r="G13" s="6">
        <f t="shared" si="0"/>
        <v>566</v>
      </c>
      <c r="H13" s="6"/>
      <c r="I13" s="5">
        <v>1400</v>
      </c>
      <c r="J13" s="5">
        <v>1200</v>
      </c>
      <c r="K13" s="5">
        <v>900</v>
      </c>
      <c r="L13" s="20">
        <v>8</v>
      </c>
      <c r="M13" s="20">
        <v>8</v>
      </c>
      <c r="N13" s="20"/>
      <c r="O13" s="11">
        <v>420</v>
      </c>
      <c r="P13" s="11">
        <v>70</v>
      </c>
      <c r="Q13" s="11">
        <v>50</v>
      </c>
      <c r="R13" s="11">
        <v>420</v>
      </c>
      <c r="S13" s="11">
        <v>120</v>
      </c>
      <c r="T13" s="11"/>
      <c r="U13" s="11">
        <v>30</v>
      </c>
      <c r="V13" s="11">
        <v>260</v>
      </c>
      <c r="W13" s="11">
        <v>250</v>
      </c>
      <c r="X13" s="12"/>
      <c r="Y13" s="12"/>
      <c r="Z13" s="12">
        <v>250</v>
      </c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24</v>
      </c>
      <c r="D15" s="13">
        <f t="shared" ref="D15:AA15" si="1">SUM(D6:D14)</f>
        <v>558</v>
      </c>
      <c r="E15" s="13">
        <f t="shared" si="1"/>
        <v>569</v>
      </c>
      <c r="F15" s="13">
        <f t="shared" si="1"/>
        <v>425</v>
      </c>
      <c r="G15" s="13">
        <f t="shared" si="1"/>
        <v>1552</v>
      </c>
      <c r="H15" s="13">
        <f t="shared" si="1"/>
        <v>0</v>
      </c>
      <c r="I15" s="13">
        <f t="shared" si="1"/>
        <v>51300</v>
      </c>
      <c r="J15" s="13">
        <f t="shared" si="1"/>
        <v>44500</v>
      </c>
      <c r="K15" s="13">
        <f t="shared" si="1"/>
        <v>38000</v>
      </c>
      <c r="L15" s="13">
        <f t="shared" si="1"/>
        <v>24</v>
      </c>
      <c r="M15" s="13">
        <f t="shared" si="1"/>
        <v>24</v>
      </c>
      <c r="N15" s="13">
        <f t="shared" si="1"/>
        <v>0</v>
      </c>
      <c r="O15" s="13">
        <f t="shared" si="1"/>
        <v>1027</v>
      </c>
      <c r="P15" s="13">
        <f t="shared" si="1"/>
        <v>208</v>
      </c>
      <c r="Q15" s="13">
        <f t="shared" si="1"/>
        <v>50</v>
      </c>
      <c r="R15" s="13">
        <f t="shared" si="1"/>
        <v>625</v>
      </c>
      <c r="S15" s="13">
        <f t="shared" si="1"/>
        <v>296</v>
      </c>
      <c r="T15" s="13">
        <f t="shared" si="1"/>
        <v>0</v>
      </c>
      <c r="U15" s="13">
        <f t="shared" si="1"/>
        <v>86</v>
      </c>
      <c r="V15" s="13">
        <f t="shared" si="1"/>
        <v>674</v>
      </c>
      <c r="W15" s="13">
        <f t="shared" si="1"/>
        <v>492</v>
      </c>
      <c r="X15" s="13">
        <f t="shared" si="1"/>
        <v>0</v>
      </c>
      <c r="Y15" s="13">
        <f t="shared" si="1"/>
        <v>0</v>
      </c>
      <c r="Z15" s="13">
        <f t="shared" si="1"/>
        <v>420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66.172680412371136</v>
      </c>
      <c r="P16" s="18">
        <f>(P15+Q15+R15)/G15*100</f>
        <v>56.894329896907216</v>
      </c>
      <c r="Q16" s="18"/>
      <c r="R16" s="18"/>
      <c r="S16" s="18">
        <f>(S15+T15+U15)/G15*100</f>
        <v>24.613402061855673</v>
      </c>
      <c r="T16" s="18"/>
      <c r="U16" s="18"/>
      <c r="V16" s="18">
        <f>V15/G15*100</f>
        <v>43.427835051546396</v>
      </c>
      <c r="W16" s="18">
        <f>W15/G15*100</f>
        <v>31.701030927835049</v>
      </c>
      <c r="X16" s="9">
        <f>X15/G15*100</f>
        <v>0</v>
      </c>
      <c r="Y16" s="9">
        <f>Y15/G15*100</f>
        <v>0</v>
      </c>
      <c r="Z16" s="9">
        <f>Z15/G15*100</f>
        <v>27.061855670103093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44.561855670103093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W23" sqref="W23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4.75" bestFit="1" customWidth="1"/>
    <col min="10" max="10" width="4.375" customWidth="1"/>
    <col min="11" max="11" width="4.3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7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 ht="20.25">
      <c r="A6" s="5">
        <v>1</v>
      </c>
      <c r="B6" s="3" t="s">
        <v>28</v>
      </c>
      <c r="C6" s="41">
        <v>13</v>
      </c>
      <c r="D6" s="42">
        <v>19</v>
      </c>
      <c r="E6" s="43">
        <v>7</v>
      </c>
      <c r="F6" s="43">
        <v>0</v>
      </c>
      <c r="G6" s="44">
        <f>SUM(D6:F6)</f>
        <v>26</v>
      </c>
      <c r="H6" s="44">
        <v>0</v>
      </c>
      <c r="I6" s="43">
        <v>8000</v>
      </c>
      <c r="J6" s="43">
        <v>4500</v>
      </c>
      <c r="K6" s="43">
        <v>0</v>
      </c>
      <c r="L6" s="45">
        <v>13</v>
      </c>
      <c r="M6" s="45">
        <v>13</v>
      </c>
      <c r="N6" s="46">
        <v>0</v>
      </c>
      <c r="O6" s="47">
        <v>15</v>
      </c>
      <c r="P6" s="47">
        <v>11</v>
      </c>
      <c r="Q6" s="47">
        <v>0</v>
      </c>
      <c r="R6" s="47">
        <v>15</v>
      </c>
      <c r="S6" s="47">
        <v>0</v>
      </c>
      <c r="T6" s="47">
        <v>0</v>
      </c>
      <c r="U6" s="47">
        <v>2</v>
      </c>
      <c r="V6" s="47">
        <v>15</v>
      </c>
      <c r="W6" s="47">
        <v>5</v>
      </c>
      <c r="X6" s="47">
        <v>0</v>
      </c>
      <c r="Y6" s="47">
        <v>0</v>
      </c>
      <c r="Z6" s="48">
        <v>10</v>
      </c>
      <c r="AA6" s="48">
        <v>0</v>
      </c>
    </row>
    <row r="7" spans="1:27" ht="20.25">
      <c r="A7" s="5">
        <v>2</v>
      </c>
      <c r="B7" s="3" t="s">
        <v>29</v>
      </c>
      <c r="C7" s="41">
        <v>5</v>
      </c>
      <c r="D7" s="42">
        <v>7</v>
      </c>
      <c r="E7" s="43">
        <v>12</v>
      </c>
      <c r="F7" s="43">
        <v>75</v>
      </c>
      <c r="G7" s="44">
        <f t="shared" ref="G7:G14" si="0">SUM(D7:F7)</f>
        <v>94</v>
      </c>
      <c r="H7" s="44">
        <v>0</v>
      </c>
      <c r="I7" s="43">
        <v>6000</v>
      </c>
      <c r="J7" s="43">
        <v>4000</v>
      </c>
      <c r="K7" s="43">
        <v>0</v>
      </c>
      <c r="L7" s="45">
        <v>5</v>
      </c>
      <c r="M7" s="45">
        <v>5</v>
      </c>
      <c r="N7" s="46">
        <v>0</v>
      </c>
      <c r="O7" s="47">
        <v>75</v>
      </c>
      <c r="P7" s="47">
        <v>0</v>
      </c>
      <c r="Q7" s="47">
        <v>0</v>
      </c>
      <c r="R7" s="47">
        <v>23</v>
      </c>
      <c r="S7" s="47">
        <v>0</v>
      </c>
      <c r="T7" s="47">
        <v>0</v>
      </c>
      <c r="U7" s="47">
        <v>0</v>
      </c>
      <c r="V7" s="47">
        <v>0</v>
      </c>
      <c r="W7" s="47">
        <v>10</v>
      </c>
      <c r="X7" s="47">
        <v>0</v>
      </c>
      <c r="Y7" s="47">
        <v>0</v>
      </c>
      <c r="Z7" s="48">
        <v>15</v>
      </c>
      <c r="AA7" s="48">
        <v>0</v>
      </c>
    </row>
    <row r="8" spans="1:27" ht="20.25">
      <c r="A8" s="5">
        <v>3</v>
      </c>
      <c r="B8" s="3" t="s">
        <v>30</v>
      </c>
      <c r="C8" s="41">
        <v>30</v>
      </c>
      <c r="D8" s="42">
        <v>28</v>
      </c>
      <c r="E8" s="43">
        <v>16</v>
      </c>
      <c r="F8" s="43">
        <v>70</v>
      </c>
      <c r="G8" s="44">
        <f t="shared" si="0"/>
        <v>114</v>
      </c>
      <c r="H8" s="44">
        <v>0</v>
      </c>
      <c r="I8" s="43">
        <v>8300</v>
      </c>
      <c r="J8" s="43">
        <v>4000</v>
      </c>
      <c r="K8" s="43">
        <v>0</v>
      </c>
      <c r="L8" s="45">
        <v>30</v>
      </c>
      <c r="M8" s="45">
        <v>30</v>
      </c>
      <c r="N8" s="46">
        <v>0</v>
      </c>
      <c r="O8" s="47">
        <v>72</v>
      </c>
      <c r="P8" s="47">
        <v>58</v>
      </c>
      <c r="Q8" s="47">
        <v>0</v>
      </c>
      <c r="R8" s="47">
        <v>15</v>
      </c>
      <c r="S8" s="47">
        <v>0</v>
      </c>
      <c r="T8" s="47">
        <v>0</v>
      </c>
      <c r="U8" s="47">
        <v>0</v>
      </c>
      <c r="V8" s="47">
        <v>40</v>
      </c>
      <c r="W8" s="47">
        <v>10</v>
      </c>
      <c r="X8" s="47">
        <v>0</v>
      </c>
      <c r="Y8" s="47">
        <v>0</v>
      </c>
      <c r="Z8" s="48">
        <v>0</v>
      </c>
      <c r="AA8" s="48">
        <v>0</v>
      </c>
    </row>
    <row r="9" spans="1:27" ht="20.25">
      <c r="A9" s="5">
        <v>4</v>
      </c>
      <c r="B9" s="3" t="s">
        <v>31</v>
      </c>
      <c r="C9" s="41">
        <v>1</v>
      </c>
      <c r="D9" s="42">
        <v>10</v>
      </c>
      <c r="E9" s="43">
        <v>15</v>
      </c>
      <c r="F9" s="43">
        <v>0</v>
      </c>
      <c r="G9" s="44">
        <f t="shared" si="0"/>
        <v>25</v>
      </c>
      <c r="H9" s="44">
        <v>0</v>
      </c>
      <c r="I9" s="43">
        <v>3500</v>
      </c>
      <c r="J9" s="43">
        <v>2000</v>
      </c>
      <c r="K9" s="43">
        <v>0</v>
      </c>
      <c r="L9" s="45">
        <v>1</v>
      </c>
      <c r="M9" s="45">
        <v>1</v>
      </c>
      <c r="N9" s="46">
        <v>0</v>
      </c>
      <c r="O9" s="47">
        <v>24</v>
      </c>
      <c r="P9" s="47">
        <v>10</v>
      </c>
      <c r="Q9" s="47">
        <v>0</v>
      </c>
      <c r="R9" s="47">
        <v>15</v>
      </c>
      <c r="S9" s="47">
        <v>0</v>
      </c>
      <c r="T9" s="47">
        <v>0</v>
      </c>
      <c r="U9" s="47">
        <v>0</v>
      </c>
      <c r="V9" s="47">
        <v>5</v>
      </c>
      <c r="W9" s="47">
        <v>5</v>
      </c>
      <c r="X9" s="47">
        <v>0</v>
      </c>
      <c r="Y9" s="47">
        <v>0</v>
      </c>
      <c r="Z9" s="48">
        <v>0</v>
      </c>
      <c r="AA9" s="48">
        <v>0</v>
      </c>
    </row>
    <row r="10" spans="1:27" ht="20.25">
      <c r="A10" s="5">
        <v>5</v>
      </c>
      <c r="B10" s="3" t="s">
        <v>32</v>
      </c>
      <c r="C10" s="41">
        <v>0</v>
      </c>
      <c r="D10" s="42">
        <v>0</v>
      </c>
      <c r="E10" s="43">
        <v>0</v>
      </c>
      <c r="F10" s="43">
        <v>0</v>
      </c>
      <c r="G10" s="44">
        <f t="shared" si="0"/>
        <v>0</v>
      </c>
      <c r="H10" s="44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6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8">
        <v>0</v>
      </c>
      <c r="AA10" s="48">
        <v>0</v>
      </c>
    </row>
    <row r="11" spans="1:27" ht="20.25">
      <c r="A11" s="5">
        <v>6</v>
      </c>
      <c r="B11" s="3" t="s">
        <v>33</v>
      </c>
      <c r="C11" s="41">
        <v>0</v>
      </c>
      <c r="D11" s="42">
        <v>0</v>
      </c>
      <c r="E11" s="43">
        <v>0</v>
      </c>
      <c r="F11" s="43">
        <v>0</v>
      </c>
      <c r="G11" s="44">
        <f t="shared" si="0"/>
        <v>0</v>
      </c>
      <c r="H11" s="44">
        <v>0</v>
      </c>
      <c r="I11" s="43">
        <v>0</v>
      </c>
      <c r="J11" s="43">
        <v>0</v>
      </c>
      <c r="K11" s="43">
        <v>0</v>
      </c>
      <c r="L11" s="45">
        <v>0</v>
      </c>
      <c r="M11" s="45">
        <v>0</v>
      </c>
      <c r="N11" s="46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8">
        <v>0</v>
      </c>
      <c r="AA11" s="48">
        <v>0</v>
      </c>
    </row>
    <row r="12" spans="1:27" ht="20.25">
      <c r="A12" s="5">
        <v>7</v>
      </c>
      <c r="B12" s="3" t="s">
        <v>34</v>
      </c>
      <c r="C12" s="41">
        <v>9</v>
      </c>
      <c r="D12" s="42">
        <v>21</v>
      </c>
      <c r="E12" s="43">
        <v>32</v>
      </c>
      <c r="F12" s="43">
        <v>30</v>
      </c>
      <c r="G12" s="44">
        <f t="shared" si="0"/>
        <v>83</v>
      </c>
      <c r="H12" s="44">
        <v>0</v>
      </c>
      <c r="I12" s="43">
        <v>9000</v>
      </c>
      <c r="J12" s="43">
        <v>6300</v>
      </c>
      <c r="K12" s="43">
        <v>4500</v>
      </c>
      <c r="L12" s="45">
        <v>9</v>
      </c>
      <c r="M12" s="45">
        <v>9</v>
      </c>
      <c r="N12" s="46">
        <v>0</v>
      </c>
      <c r="O12" s="47">
        <v>64</v>
      </c>
      <c r="P12" s="47">
        <v>65</v>
      </c>
      <c r="Q12" s="47">
        <v>0</v>
      </c>
      <c r="R12" s="47">
        <v>16</v>
      </c>
      <c r="S12" s="47">
        <v>0</v>
      </c>
      <c r="T12" s="47">
        <v>0</v>
      </c>
      <c r="U12" s="47">
        <v>15</v>
      </c>
      <c r="V12" s="47">
        <v>35</v>
      </c>
      <c r="W12" s="47">
        <v>15</v>
      </c>
      <c r="X12" s="47">
        <v>0</v>
      </c>
      <c r="Y12" s="47">
        <v>0</v>
      </c>
      <c r="Z12" s="48">
        <v>0</v>
      </c>
      <c r="AA12" s="48">
        <v>0</v>
      </c>
    </row>
    <row r="13" spans="1:27" ht="20.25">
      <c r="A13" s="5">
        <v>8</v>
      </c>
      <c r="B13" s="3" t="s">
        <v>35</v>
      </c>
      <c r="C13" s="41">
        <v>0</v>
      </c>
      <c r="D13" s="42">
        <v>0</v>
      </c>
      <c r="E13" s="43">
        <v>0</v>
      </c>
      <c r="F13" s="43">
        <v>0</v>
      </c>
      <c r="G13" s="44">
        <f t="shared" si="0"/>
        <v>0</v>
      </c>
      <c r="H13" s="44">
        <v>0</v>
      </c>
      <c r="I13" s="43">
        <v>0</v>
      </c>
      <c r="J13" s="43">
        <v>0</v>
      </c>
      <c r="K13" s="43">
        <v>0</v>
      </c>
      <c r="L13" s="45">
        <v>0</v>
      </c>
      <c r="M13" s="45">
        <v>0</v>
      </c>
      <c r="N13" s="46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8">
        <v>0</v>
      </c>
      <c r="AA13" s="48">
        <v>0</v>
      </c>
    </row>
    <row r="14" spans="1:27" ht="20.25">
      <c r="A14" s="5">
        <v>9</v>
      </c>
      <c r="B14" s="3" t="s">
        <v>36</v>
      </c>
      <c r="C14" s="41">
        <v>0</v>
      </c>
      <c r="D14" s="42">
        <v>0</v>
      </c>
      <c r="E14" s="43">
        <v>0</v>
      </c>
      <c r="F14" s="43">
        <v>0</v>
      </c>
      <c r="G14" s="44">
        <f t="shared" si="0"/>
        <v>0</v>
      </c>
      <c r="H14" s="44">
        <v>0</v>
      </c>
      <c r="I14" s="43">
        <v>0</v>
      </c>
      <c r="J14" s="43">
        <v>0</v>
      </c>
      <c r="K14" s="43">
        <v>0</v>
      </c>
      <c r="L14" s="45">
        <v>0</v>
      </c>
      <c r="M14" s="45">
        <v>0</v>
      </c>
      <c r="N14" s="46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8">
        <v>0</v>
      </c>
      <c r="AA14" s="48">
        <v>0</v>
      </c>
    </row>
    <row r="15" spans="1:27">
      <c r="A15" s="3"/>
      <c r="B15" s="3" t="s">
        <v>37</v>
      </c>
      <c r="C15" s="13">
        <f>SUM(C6:C14)</f>
        <v>58</v>
      </c>
      <c r="D15" s="13">
        <f t="shared" ref="D15:AA15" si="1">SUM(D6:D14)</f>
        <v>85</v>
      </c>
      <c r="E15" s="13">
        <f t="shared" si="1"/>
        <v>82</v>
      </c>
      <c r="F15" s="13">
        <f t="shared" si="1"/>
        <v>175</v>
      </c>
      <c r="G15" s="13">
        <f t="shared" si="1"/>
        <v>342</v>
      </c>
      <c r="H15" s="13">
        <f t="shared" si="1"/>
        <v>0</v>
      </c>
      <c r="I15" s="13">
        <f t="shared" si="1"/>
        <v>34800</v>
      </c>
      <c r="J15" s="13">
        <f t="shared" si="1"/>
        <v>20800</v>
      </c>
      <c r="K15" s="13">
        <f t="shared" si="1"/>
        <v>4500</v>
      </c>
      <c r="L15" s="13">
        <f t="shared" si="1"/>
        <v>58</v>
      </c>
      <c r="M15" s="13">
        <f t="shared" si="1"/>
        <v>58</v>
      </c>
      <c r="N15" s="13">
        <f t="shared" si="1"/>
        <v>0</v>
      </c>
      <c r="O15" s="13">
        <f t="shared" si="1"/>
        <v>250</v>
      </c>
      <c r="P15" s="13">
        <f t="shared" si="1"/>
        <v>144</v>
      </c>
      <c r="Q15" s="13">
        <f t="shared" si="1"/>
        <v>0</v>
      </c>
      <c r="R15" s="13">
        <f t="shared" si="1"/>
        <v>84</v>
      </c>
      <c r="S15" s="13">
        <f t="shared" si="1"/>
        <v>0</v>
      </c>
      <c r="T15" s="13">
        <f t="shared" si="1"/>
        <v>0</v>
      </c>
      <c r="U15" s="13">
        <f t="shared" si="1"/>
        <v>17</v>
      </c>
      <c r="V15" s="13">
        <f t="shared" si="1"/>
        <v>95</v>
      </c>
      <c r="W15" s="13">
        <f t="shared" si="1"/>
        <v>45</v>
      </c>
      <c r="X15" s="13">
        <f t="shared" si="1"/>
        <v>0</v>
      </c>
      <c r="Y15" s="13">
        <f t="shared" si="1"/>
        <v>0</v>
      </c>
      <c r="Z15" s="13">
        <f t="shared" si="1"/>
        <v>25</v>
      </c>
      <c r="AA15" s="13">
        <f t="shared" si="1"/>
        <v>0</v>
      </c>
    </row>
    <row r="16" spans="1:27" ht="18">
      <c r="A16" s="7"/>
      <c r="B16" s="7"/>
      <c r="C16" s="7"/>
      <c r="D16" s="7"/>
      <c r="E16" s="49"/>
      <c r="F16" s="49"/>
      <c r="G16" s="49"/>
      <c r="H16" s="49"/>
      <c r="I16" s="49"/>
      <c r="J16" s="49"/>
      <c r="K16" s="49"/>
      <c r="L16" s="50">
        <f>L15/C15*100</f>
        <v>100</v>
      </c>
      <c r="M16" s="50">
        <f>M15/C15*100</f>
        <v>100</v>
      </c>
      <c r="N16" s="50"/>
      <c r="O16" s="51">
        <f>O15/G15*100</f>
        <v>73.099415204678365</v>
      </c>
      <c r="P16" s="51">
        <f>(P15+Q15+R15)/G15*100</f>
        <v>66.666666666666657</v>
      </c>
      <c r="Q16" s="51"/>
      <c r="R16" s="51"/>
      <c r="S16" s="51">
        <f>(S15+T15+U15)/G15*100</f>
        <v>4.9707602339181287</v>
      </c>
      <c r="T16" s="51"/>
      <c r="U16" s="51"/>
      <c r="V16" s="51">
        <f>V15/G15*100</f>
        <v>27.777777777777779</v>
      </c>
      <c r="W16" s="51">
        <f>W15/G15*100</f>
        <v>13.157894736842104</v>
      </c>
      <c r="X16" s="52">
        <f>X15/G15*100</f>
        <v>0</v>
      </c>
      <c r="Y16" s="52">
        <f>Y15/G15*100</f>
        <v>0</v>
      </c>
      <c r="Z16" s="52">
        <f>Z15/G15*100</f>
        <v>7.3099415204678362</v>
      </c>
      <c r="AA16" s="52">
        <f>AA15/G15*100</f>
        <v>0</v>
      </c>
    </row>
    <row r="17" spans="1:27" ht="18">
      <c r="A17" s="10"/>
      <c r="B17" s="10"/>
      <c r="C17" s="10"/>
      <c r="D17" s="1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f>(O15+P15+Q15+R15+S15+T15+U15+V15+W15)*100/(G15*5)</f>
        <v>37.134502923976605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X18" sqref="X18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55">
        <v>13</v>
      </c>
      <c r="D6" s="30">
        <v>45</v>
      </c>
      <c r="E6" s="30">
        <v>155</v>
      </c>
      <c r="F6" s="30">
        <v>180</v>
      </c>
      <c r="G6" s="6">
        <f>SUM(D6:F6)</f>
        <v>380</v>
      </c>
      <c r="H6" s="6">
        <v>0</v>
      </c>
      <c r="I6" s="30">
        <v>6000</v>
      </c>
      <c r="J6" s="30">
        <v>5000</v>
      </c>
      <c r="K6" s="30">
        <v>4000</v>
      </c>
      <c r="L6" s="55">
        <v>13</v>
      </c>
      <c r="M6" s="55">
        <v>13</v>
      </c>
      <c r="N6" s="20">
        <v>0</v>
      </c>
      <c r="O6" s="56">
        <v>260</v>
      </c>
      <c r="P6" s="56">
        <v>100</v>
      </c>
      <c r="Q6" s="56"/>
      <c r="R6" s="56">
        <v>75</v>
      </c>
      <c r="S6" s="56">
        <v>30</v>
      </c>
      <c r="T6" s="56"/>
      <c r="U6" s="56">
        <v>25</v>
      </c>
      <c r="V6" s="56">
        <v>175</v>
      </c>
      <c r="W6" s="56">
        <v>50</v>
      </c>
      <c r="X6" s="34">
        <v>0</v>
      </c>
      <c r="Y6" s="34">
        <v>0</v>
      </c>
      <c r="Z6" s="34">
        <v>50</v>
      </c>
      <c r="AA6" s="12"/>
    </row>
    <row r="7" spans="1:27">
      <c r="A7" s="5">
        <v>2</v>
      </c>
      <c r="B7" s="3" t="s">
        <v>29</v>
      </c>
      <c r="C7" s="55">
        <v>8</v>
      </c>
      <c r="D7" s="30">
        <v>70</v>
      </c>
      <c r="E7" s="30">
        <v>175</v>
      </c>
      <c r="F7" s="30">
        <v>120</v>
      </c>
      <c r="G7" s="6">
        <f t="shared" ref="G7:G14" si="0">SUM(D7:F7)</f>
        <v>365</v>
      </c>
      <c r="H7" s="6">
        <v>0</v>
      </c>
      <c r="I7" s="30">
        <v>4500</v>
      </c>
      <c r="J7" s="30">
        <v>4000</v>
      </c>
      <c r="K7" s="30">
        <v>3500</v>
      </c>
      <c r="L7" s="55">
        <v>8</v>
      </c>
      <c r="M7" s="55">
        <v>8</v>
      </c>
      <c r="N7" s="20">
        <v>0</v>
      </c>
      <c r="O7" s="56">
        <v>125</v>
      </c>
      <c r="P7" s="56">
        <v>50</v>
      </c>
      <c r="Q7" s="56"/>
      <c r="R7" s="56">
        <v>60</v>
      </c>
      <c r="S7" s="56">
        <v>45</v>
      </c>
      <c r="T7" s="56"/>
      <c r="U7" s="56">
        <v>70</v>
      </c>
      <c r="V7" s="57">
        <v>210</v>
      </c>
      <c r="W7" s="56">
        <v>65</v>
      </c>
      <c r="X7" s="34">
        <v>0</v>
      </c>
      <c r="Y7" s="34">
        <v>0</v>
      </c>
      <c r="Z7" s="34">
        <v>50</v>
      </c>
      <c r="AA7" s="12"/>
    </row>
    <row r="8" spans="1:27">
      <c r="A8" s="5">
        <v>3</v>
      </c>
      <c r="B8" s="3" t="s">
        <v>30</v>
      </c>
      <c r="C8" s="55">
        <v>20</v>
      </c>
      <c r="D8" s="30">
        <v>110</v>
      </c>
      <c r="E8" s="30">
        <v>400</v>
      </c>
      <c r="F8" s="30">
        <v>275</v>
      </c>
      <c r="G8" s="6">
        <f t="shared" si="0"/>
        <v>785</v>
      </c>
      <c r="H8" s="6">
        <v>0</v>
      </c>
      <c r="I8" s="30">
        <v>1000</v>
      </c>
      <c r="J8" s="30">
        <v>700</v>
      </c>
      <c r="K8" s="30">
        <v>400</v>
      </c>
      <c r="L8" s="55">
        <v>20</v>
      </c>
      <c r="M8" s="55">
        <v>20</v>
      </c>
      <c r="N8" s="20">
        <v>0</v>
      </c>
      <c r="O8" s="56">
        <v>430</v>
      </c>
      <c r="P8" s="56">
        <v>175</v>
      </c>
      <c r="Q8" s="56"/>
      <c r="R8" s="56">
        <v>250</v>
      </c>
      <c r="S8" s="56">
        <v>75</v>
      </c>
      <c r="T8" s="56"/>
      <c r="U8" s="56">
        <v>25</v>
      </c>
      <c r="V8" s="56">
        <v>330</v>
      </c>
      <c r="W8" s="56">
        <v>65</v>
      </c>
      <c r="X8" s="34">
        <v>0</v>
      </c>
      <c r="Y8" s="34">
        <v>0</v>
      </c>
      <c r="Z8" s="34">
        <v>110</v>
      </c>
      <c r="AA8" s="12"/>
    </row>
    <row r="9" spans="1:27">
      <c r="A9" s="5">
        <v>4</v>
      </c>
      <c r="B9" s="3" t="s">
        <v>31</v>
      </c>
      <c r="C9" s="55">
        <v>10</v>
      </c>
      <c r="D9" s="30">
        <v>90</v>
      </c>
      <c r="E9" s="30">
        <v>220</v>
      </c>
      <c r="F9" s="30">
        <v>100</v>
      </c>
      <c r="G9" s="6">
        <f t="shared" si="0"/>
        <v>410</v>
      </c>
      <c r="H9" s="6">
        <v>0</v>
      </c>
      <c r="I9" s="30">
        <v>1200</v>
      </c>
      <c r="J9" s="30">
        <v>1000</v>
      </c>
      <c r="K9" s="30">
        <v>800</v>
      </c>
      <c r="L9" s="55">
        <v>10</v>
      </c>
      <c r="M9" s="55">
        <v>10</v>
      </c>
      <c r="N9" s="20">
        <v>0</v>
      </c>
      <c r="O9" s="56">
        <v>320</v>
      </c>
      <c r="P9" s="56">
        <v>50</v>
      </c>
      <c r="Q9" s="56"/>
      <c r="R9" s="56">
        <v>35</v>
      </c>
      <c r="S9" s="56">
        <v>35</v>
      </c>
      <c r="T9" s="56"/>
      <c r="U9" s="56">
        <v>25</v>
      </c>
      <c r="V9" s="56">
        <v>140</v>
      </c>
      <c r="W9" s="56">
        <v>75</v>
      </c>
      <c r="X9" s="34">
        <v>0</v>
      </c>
      <c r="Y9" s="34">
        <v>0</v>
      </c>
      <c r="Z9" s="34">
        <v>60</v>
      </c>
      <c r="AA9" s="12"/>
    </row>
    <row r="10" spans="1:27">
      <c r="A10" s="5">
        <v>5</v>
      </c>
      <c r="B10" s="3" t="s">
        <v>32</v>
      </c>
      <c r="C10" s="55">
        <v>0</v>
      </c>
      <c r="D10" s="30">
        <v>0</v>
      </c>
      <c r="E10" s="30">
        <v>0</v>
      </c>
      <c r="F10" s="30">
        <v>0</v>
      </c>
      <c r="G10" s="6">
        <f t="shared" si="0"/>
        <v>0</v>
      </c>
      <c r="H10" s="6">
        <v>0</v>
      </c>
      <c r="I10" s="30">
        <v>0</v>
      </c>
      <c r="J10" s="30">
        <v>0</v>
      </c>
      <c r="K10" s="30">
        <v>0</v>
      </c>
      <c r="L10" s="55">
        <v>0</v>
      </c>
      <c r="M10" s="55">
        <v>0</v>
      </c>
      <c r="N10" s="20">
        <v>0</v>
      </c>
      <c r="O10" s="56">
        <v>0</v>
      </c>
      <c r="P10" s="56"/>
      <c r="Q10" s="56"/>
      <c r="R10" s="56"/>
      <c r="S10" s="56"/>
      <c r="T10" s="56"/>
      <c r="U10" s="56"/>
      <c r="V10" s="56">
        <v>0</v>
      </c>
      <c r="W10" s="56">
        <v>0</v>
      </c>
      <c r="X10" s="34">
        <v>0</v>
      </c>
      <c r="Y10" s="34">
        <v>0</v>
      </c>
      <c r="Z10" s="34">
        <v>0</v>
      </c>
      <c r="AA10" s="12"/>
    </row>
    <row r="11" spans="1:27">
      <c r="A11" s="5">
        <v>6</v>
      </c>
      <c r="B11" s="3" t="s">
        <v>33</v>
      </c>
      <c r="C11" s="55">
        <v>0</v>
      </c>
      <c r="D11" s="30">
        <v>0</v>
      </c>
      <c r="E11" s="30">
        <v>0</v>
      </c>
      <c r="F11" s="30">
        <v>0</v>
      </c>
      <c r="G11" s="6">
        <f t="shared" si="0"/>
        <v>0</v>
      </c>
      <c r="H11" s="6">
        <v>0</v>
      </c>
      <c r="I11" s="30">
        <v>0</v>
      </c>
      <c r="J11" s="30">
        <v>0</v>
      </c>
      <c r="K11" s="30">
        <v>0</v>
      </c>
      <c r="L11" s="55">
        <v>0</v>
      </c>
      <c r="M11" s="55">
        <v>0</v>
      </c>
      <c r="N11" s="20">
        <v>0</v>
      </c>
      <c r="O11" s="56">
        <v>0</v>
      </c>
      <c r="P11" s="56"/>
      <c r="Q11" s="56"/>
      <c r="R11" s="56"/>
      <c r="S11" s="56"/>
      <c r="T11" s="56"/>
      <c r="U11" s="56"/>
      <c r="V11" s="56">
        <v>0</v>
      </c>
      <c r="W11" s="56">
        <v>0</v>
      </c>
      <c r="X11" s="34">
        <v>0</v>
      </c>
      <c r="Y11" s="34">
        <v>0</v>
      </c>
      <c r="Z11" s="34">
        <v>0</v>
      </c>
      <c r="AA11" s="12"/>
    </row>
    <row r="12" spans="1:27">
      <c r="A12" s="5">
        <v>7</v>
      </c>
      <c r="B12" s="3" t="s">
        <v>34</v>
      </c>
      <c r="C12" s="55">
        <v>20</v>
      </c>
      <c r="D12" s="30">
        <v>80</v>
      </c>
      <c r="E12" s="30">
        <v>300</v>
      </c>
      <c r="F12" s="30">
        <v>210</v>
      </c>
      <c r="G12" s="6">
        <f t="shared" si="0"/>
        <v>590</v>
      </c>
      <c r="H12" s="6">
        <v>0</v>
      </c>
      <c r="I12" s="30">
        <v>3600</v>
      </c>
      <c r="J12" s="30">
        <v>3300</v>
      </c>
      <c r="K12" s="30">
        <v>3000</v>
      </c>
      <c r="L12" s="55">
        <v>20</v>
      </c>
      <c r="M12" s="55">
        <v>20</v>
      </c>
      <c r="N12" s="20">
        <v>0</v>
      </c>
      <c r="O12" s="56">
        <v>385</v>
      </c>
      <c r="P12" s="56">
        <v>225</v>
      </c>
      <c r="Q12" s="56"/>
      <c r="R12" s="56">
        <v>170</v>
      </c>
      <c r="S12" s="56">
        <v>55</v>
      </c>
      <c r="T12" s="56"/>
      <c r="U12" s="56">
        <v>30</v>
      </c>
      <c r="V12" s="56">
        <v>320</v>
      </c>
      <c r="W12" s="56">
        <v>160</v>
      </c>
      <c r="X12" s="34">
        <v>0</v>
      </c>
      <c r="Y12" s="34">
        <v>0</v>
      </c>
      <c r="Z12" s="34">
        <v>120</v>
      </c>
      <c r="AA12" s="12"/>
    </row>
    <row r="13" spans="1:27">
      <c r="A13" s="5">
        <v>8</v>
      </c>
      <c r="B13" s="3" t="s">
        <v>35</v>
      </c>
      <c r="C13" s="55">
        <v>0</v>
      </c>
      <c r="D13" s="30">
        <v>0</v>
      </c>
      <c r="E13" s="30">
        <v>0</v>
      </c>
      <c r="F13" s="30">
        <v>0</v>
      </c>
      <c r="G13" s="6">
        <f t="shared" si="0"/>
        <v>0</v>
      </c>
      <c r="H13" s="6">
        <v>0</v>
      </c>
      <c r="I13" s="30">
        <v>0</v>
      </c>
      <c r="J13" s="30">
        <v>0</v>
      </c>
      <c r="K13" s="30">
        <v>0</v>
      </c>
      <c r="L13" s="55">
        <v>0</v>
      </c>
      <c r="M13" s="55">
        <v>0</v>
      </c>
      <c r="N13" s="20">
        <v>0</v>
      </c>
      <c r="O13" s="56">
        <v>0</v>
      </c>
      <c r="P13" s="56"/>
      <c r="Q13" s="56"/>
      <c r="R13" s="56"/>
      <c r="S13" s="56"/>
      <c r="T13" s="56"/>
      <c r="U13" s="56"/>
      <c r="V13" s="56">
        <v>0</v>
      </c>
      <c r="W13" s="56">
        <v>0</v>
      </c>
      <c r="X13" s="34">
        <v>0</v>
      </c>
      <c r="Y13" s="34">
        <v>0</v>
      </c>
      <c r="Z13" s="34">
        <v>0</v>
      </c>
      <c r="AA13" s="12"/>
    </row>
    <row r="14" spans="1:27">
      <c r="A14" s="5">
        <v>9</v>
      </c>
      <c r="B14" s="3" t="s">
        <v>36</v>
      </c>
      <c r="C14" s="55">
        <v>0</v>
      </c>
      <c r="D14" s="30">
        <v>0</v>
      </c>
      <c r="E14" s="30">
        <v>0</v>
      </c>
      <c r="F14" s="30">
        <v>0</v>
      </c>
      <c r="G14" s="6">
        <f t="shared" si="0"/>
        <v>0</v>
      </c>
      <c r="H14" s="6">
        <v>0</v>
      </c>
      <c r="I14" s="30">
        <v>0</v>
      </c>
      <c r="J14" s="30">
        <v>0</v>
      </c>
      <c r="K14" s="30">
        <v>0</v>
      </c>
      <c r="L14" s="55">
        <v>0</v>
      </c>
      <c r="M14" s="55">
        <v>0</v>
      </c>
      <c r="N14" s="20">
        <v>0</v>
      </c>
      <c r="O14" s="56">
        <v>0</v>
      </c>
      <c r="P14" s="56"/>
      <c r="Q14" s="56"/>
      <c r="R14" s="56"/>
      <c r="S14" s="56"/>
      <c r="T14" s="56"/>
      <c r="U14" s="56"/>
      <c r="V14" s="56">
        <v>0</v>
      </c>
      <c r="W14" s="56">
        <v>0</v>
      </c>
      <c r="X14" s="34">
        <v>0</v>
      </c>
      <c r="Y14" s="34">
        <v>0</v>
      </c>
      <c r="Z14" s="34">
        <v>0</v>
      </c>
      <c r="AA14" s="12"/>
    </row>
    <row r="15" spans="1:27">
      <c r="A15" s="3"/>
      <c r="B15" s="3" t="s">
        <v>37</v>
      </c>
      <c r="C15" s="13">
        <f>SUM(C6:C14)</f>
        <v>71</v>
      </c>
      <c r="D15" s="13">
        <f t="shared" ref="D15:AA15" si="1">SUM(D6:D14)</f>
        <v>395</v>
      </c>
      <c r="E15" s="13">
        <f t="shared" si="1"/>
        <v>1250</v>
      </c>
      <c r="F15" s="13">
        <f t="shared" si="1"/>
        <v>885</v>
      </c>
      <c r="G15" s="13">
        <f t="shared" si="1"/>
        <v>2530</v>
      </c>
      <c r="H15" s="13">
        <f t="shared" si="1"/>
        <v>0</v>
      </c>
      <c r="I15" s="13">
        <f t="shared" si="1"/>
        <v>16300</v>
      </c>
      <c r="J15" s="13">
        <f t="shared" si="1"/>
        <v>14000</v>
      </c>
      <c r="K15" s="13">
        <f t="shared" si="1"/>
        <v>11700</v>
      </c>
      <c r="L15" s="13">
        <f t="shared" si="1"/>
        <v>71</v>
      </c>
      <c r="M15" s="13">
        <f t="shared" si="1"/>
        <v>71</v>
      </c>
      <c r="N15" s="13">
        <f t="shared" si="1"/>
        <v>0</v>
      </c>
      <c r="O15" s="13">
        <f t="shared" si="1"/>
        <v>1520</v>
      </c>
      <c r="P15" s="13">
        <f t="shared" si="1"/>
        <v>600</v>
      </c>
      <c r="Q15" s="13">
        <f t="shared" si="1"/>
        <v>0</v>
      </c>
      <c r="R15" s="13">
        <f t="shared" si="1"/>
        <v>590</v>
      </c>
      <c r="S15" s="13">
        <f t="shared" si="1"/>
        <v>240</v>
      </c>
      <c r="T15" s="13">
        <f t="shared" si="1"/>
        <v>0</v>
      </c>
      <c r="U15" s="13">
        <f t="shared" si="1"/>
        <v>175</v>
      </c>
      <c r="V15" s="13">
        <f t="shared" si="1"/>
        <v>1175</v>
      </c>
      <c r="W15" s="13">
        <f t="shared" si="1"/>
        <v>415</v>
      </c>
      <c r="X15" s="13">
        <f t="shared" si="1"/>
        <v>0</v>
      </c>
      <c r="Y15" s="13">
        <f t="shared" si="1"/>
        <v>0</v>
      </c>
      <c r="Z15" s="13">
        <f t="shared" si="1"/>
        <v>390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60.079051383399204</v>
      </c>
      <c r="P16" s="18">
        <f>(P15+Q15+R15)/G15*100</f>
        <v>47.035573122529648</v>
      </c>
      <c r="Q16" s="18"/>
      <c r="R16" s="18"/>
      <c r="S16" s="18">
        <f>(S15+T15+U15)/G15*100</f>
        <v>16.403162055335969</v>
      </c>
      <c r="T16" s="18"/>
      <c r="U16" s="18"/>
      <c r="V16" s="18">
        <f>V15/G15*100</f>
        <v>46.442687747035571</v>
      </c>
      <c r="W16" s="18">
        <f>W15/G15*100</f>
        <v>16.403162055335969</v>
      </c>
      <c r="X16" s="9">
        <f>X15/G15*100</f>
        <v>0</v>
      </c>
      <c r="Y16" s="9">
        <f>Y15/G15*100</f>
        <v>0</v>
      </c>
      <c r="Z16" s="9">
        <f>Z15/G15*100</f>
        <v>15.41501976284585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37.272727272727273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A24" sqref="A24:Y24"/>
    </sheetView>
  </sheetViews>
  <sheetFormatPr defaultColWidth="2.875"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37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/>
      <c r="D6" s="5"/>
      <c r="E6" s="5"/>
      <c r="F6" s="5"/>
      <c r="G6" s="6">
        <f>SUM(D6:F6)</f>
        <v>0</v>
      </c>
      <c r="H6" s="6"/>
      <c r="I6" s="5"/>
      <c r="J6" s="5"/>
      <c r="K6" s="5"/>
      <c r="L6" s="20"/>
      <c r="M6" s="20"/>
      <c r="N6" s="20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</row>
    <row r="7" spans="1:27">
      <c r="A7" s="5">
        <v>2</v>
      </c>
      <c r="B7" s="3" t="s">
        <v>29</v>
      </c>
      <c r="C7" s="4"/>
      <c r="D7" s="5"/>
      <c r="E7" s="5"/>
      <c r="F7" s="5"/>
      <c r="G7" s="6">
        <f t="shared" ref="G7:G14" si="0">SUM(D7:F7)</f>
        <v>0</v>
      </c>
      <c r="H7" s="6"/>
      <c r="I7" s="5"/>
      <c r="J7" s="5"/>
      <c r="K7" s="5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>
      <c r="A8" s="5">
        <v>3</v>
      </c>
      <c r="B8" s="3" t="s">
        <v>30</v>
      </c>
      <c r="C8" s="4"/>
      <c r="D8" s="5"/>
      <c r="E8" s="5"/>
      <c r="F8" s="5"/>
      <c r="G8" s="6">
        <f t="shared" si="0"/>
        <v>0</v>
      </c>
      <c r="H8" s="6"/>
      <c r="I8" s="5"/>
      <c r="J8" s="5"/>
      <c r="K8" s="5"/>
      <c r="L8" s="20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</row>
    <row r="9" spans="1:27">
      <c r="A9" s="5">
        <v>4</v>
      </c>
      <c r="B9" s="3" t="s">
        <v>31</v>
      </c>
      <c r="C9" s="4"/>
      <c r="D9" s="5"/>
      <c r="E9" s="5"/>
      <c r="F9" s="5"/>
      <c r="G9" s="6">
        <f t="shared" si="0"/>
        <v>0</v>
      </c>
      <c r="H9" s="6"/>
      <c r="I9" s="5"/>
      <c r="J9" s="5"/>
      <c r="K9" s="5"/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>
      <c r="A10" s="5">
        <v>5</v>
      </c>
      <c r="B10" s="3" t="s">
        <v>32</v>
      </c>
      <c r="C10" s="4"/>
      <c r="D10" s="5"/>
      <c r="E10" s="5"/>
      <c r="F10" s="5"/>
      <c r="G10" s="6">
        <f t="shared" si="0"/>
        <v>0</v>
      </c>
      <c r="H10" s="6"/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>
        <v>0</v>
      </c>
      <c r="D11" s="5">
        <v>80</v>
      </c>
      <c r="E11" s="5">
        <v>150</v>
      </c>
      <c r="F11" s="5">
        <v>30</v>
      </c>
      <c r="G11" s="6">
        <f t="shared" si="0"/>
        <v>260</v>
      </c>
      <c r="H11" s="5">
        <v>0</v>
      </c>
      <c r="I11" s="5">
        <v>60000</v>
      </c>
      <c r="J11" s="5">
        <v>30000</v>
      </c>
      <c r="K11" s="5">
        <v>10000</v>
      </c>
      <c r="L11" s="20">
        <v>0</v>
      </c>
      <c r="M11" s="20">
        <v>0</v>
      </c>
      <c r="N11" s="20">
        <v>0</v>
      </c>
      <c r="O11" s="11">
        <v>260</v>
      </c>
      <c r="P11" s="11">
        <v>26</v>
      </c>
      <c r="Q11" s="11">
        <v>0</v>
      </c>
      <c r="R11" s="11">
        <v>0</v>
      </c>
      <c r="S11" s="11">
        <v>30</v>
      </c>
      <c r="T11" s="11">
        <v>0</v>
      </c>
      <c r="U11" s="11">
        <v>0</v>
      </c>
      <c r="V11" s="11">
        <v>80</v>
      </c>
      <c r="W11" s="11">
        <v>50</v>
      </c>
      <c r="X11" s="12">
        <v>0</v>
      </c>
      <c r="Y11" s="12">
        <v>0</v>
      </c>
      <c r="Z11" s="12">
        <v>25</v>
      </c>
      <c r="AA11" s="12">
        <v>0</v>
      </c>
    </row>
    <row r="12" spans="1:27">
      <c r="A12" s="5">
        <v>7</v>
      </c>
      <c r="B12" s="3" t="s">
        <v>34</v>
      </c>
      <c r="C12" s="4"/>
      <c r="D12" s="5"/>
      <c r="E12" s="5"/>
      <c r="F12" s="5"/>
      <c r="G12" s="6">
        <f t="shared" si="0"/>
        <v>0</v>
      </c>
      <c r="H12" s="5"/>
      <c r="I12" s="5"/>
      <c r="J12" s="5"/>
      <c r="K12" s="5"/>
      <c r="L12" s="20"/>
      <c r="M12" s="20"/>
      <c r="N12" s="20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2"/>
    </row>
    <row r="13" spans="1:27">
      <c r="A13" s="5">
        <v>8</v>
      </c>
      <c r="B13" s="3" t="s">
        <v>35</v>
      </c>
      <c r="C13" s="4">
        <v>100</v>
      </c>
      <c r="D13" s="5">
        <v>500</v>
      </c>
      <c r="E13" s="5">
        <v>500</v>
      </c>
      <c r="F13" s="5">
        <v>800</v>
      </c>
      <c r="G13" s="6">
        <f t="shared" si="0"/>
        <v>1800</v>
      </c>
      <c r="H13" s="5">
        <v>0</v>
      </c>
      <c r="I13" s="5">
        <v>5000</v>
      </c>
      <c r="J13" s="5">
        <v>3000</v>
      </c>
      <c r="K13" s="5">
        <v>1000</v>
      </c>
      <c r="L13" s="20">
        <v>100</v>
      </c>
      <c r="M13" s="20">
        <v>100</v>
      </c>
      <c r="N13" s="20">
        <v>0</v>
      </c>
      <c r="O13" s="11">
        <v>1700</v>
      </c>
      <c r="P13" s="11">
        <v>1200</v>
      </c>
      <c r="Q13" s="11">
        <v>600</v>
      </c>
      <c r="R13" s="11">
        <v>0</v>
      </c>
      <c r="S13" s="11">
        <v>100</v>
      </c>
      <c r="T13" s="11">
        <v>0</v>
      </c>
      <c r="U13" s="11">
        <v>0</v>
      </c>
      <c r="V13" s="11">
        <v>1800</v>
      </c>
      <c r="W13" s="11">
        <v>1400</v>
      </c>
      <c r="X13" s="12">
        <v>0</v>
      </c>
      <c r="Y13" s="12">
        <v>0</v>
      </c>
      <c r="Z13" s="12">
        <v>180</v>
      </c>
      <c r="AA13" s="12">
        <v>0</v>
      </c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5"/>
      <c r="I14" s="5"/>
      <c r="J14" s="5"/>
      <c r="K14" s="5"/>
      <c r="L14" s="20"/>
      <c r="M14" s="20"/>
      <c r="N14" s="20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100</v>
      </c>
      <c r="D15" s="13">
        <f t="shared" ref="D15:AA15" si="1">SUM(D6:D14)</f>
        <v>580</v>
      </c>
      <c r="E15" s="13">
        <f t="shared" si="1"/>
        <v>650</v>
      </c>
      <c r="F15" s="13">
        <f t="shared" si="1"/>
        <v>830</v>
      </c>
      <c r="G15" s="13">
        <f t="shared" si="1"/>
        <v>2060</v>
      </c>
      <c r="H15" s="13">
        <f t="shared" si="1"/>
        <v>0</v>
      </c>
      <c r="I15" s="13">
        <f t="shared" si="1"/>
        <v>65000</v>
      </c>
      <c r="J15" s="13">
        <f t="shared" si="1"/>
        <v>33000</v>
      </c>
      <c r="K15" s="13">
        <f t="shared" si="1"/>
        <v>11000</v>
      </c>
      <c r="L15" s="13">
        <f t="shared" si="1"/>
        <v>100</v>
      </c>
      <c r="M15" s="13">
        <f t="shared" si="1"/>
        <v>100</v>
      </c>
      <c r="N15" s="13">
        <f t="shared" si="1"/>
        <v>0</v>
      </c>
      <c r="O15" s="13">
        <f t="shared" si="1"/>
        <v>1960</v>
      </c>
      <c r="P15" s="13">
        <f t="shared" si="1"/>
        <v>1226</v>
      </c>
      <c r="Q15" s="13">
        <f t="shared" si="1"/>
        <v>600</v>
      </c>
      <c r="R15" s="13">
        <f t="shared" si="1"/>
        <v>0</v>
      </c>
      <c r="S15" s="13">
        <f t="shared" si="1"/>
        <v>130</v>
      </c>
      <c r="T15" s="13">
        <f t="shared" si="1"/>
        <v>0</v>
      </c>
      <c r="U15" s="13">
        <f t="shared" si="1"/>
        <v>0</v>
      </c>
      <c r="V15" s="13">
        <f t="shared" si="1"/>
        <v>1880</v>
      </c>
      <c r="W15" s="13">
        <f t="shared" si="1"/>
        <v>1450</v>
      </c>
      <c r="X15" s="13">
        <f t="shared" si="1"/>
        <v>0</v>
      </c>
      <c r="Y15" s="13">
        <f t="shared" si="1"/>
        <v>0</v>
      </c>
      <c r="Z15" s="13">
        <f t="shared" si="1"/>
        <v>205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95.145631067961162</v>
      </c>
      <c r="P16" s="18">
        <f>(P15+Q15+R15)/G15*100</f>
        <v>88.640776699029118</v>
      </c>
      <c r="Q16" s="18"/>
      <c r="R16" s="18"/>
      <c r="S16" s="18">
        <f>(S15+T15+U15)/G15*100</f>
        <v>6.3106796116504853</v>
      </c>
      <c r="T16" s="18"/>
      <c r="U16" s="18"/>
      <c r="V16" s="18">
        <f>V15/G15*100</f>
        <v>91.262135922330103</v>
      </c>
      <c r="W16" s="18">
        <f>W15/G15*100</f>
        <v>70.388349514563103</v>
      </c>
      <c r="X16" s="9">
        <f>X15/G15*100</f>
        <v>0</v>
      </c>
      <c r="Y16" s="9">
        <f>Y15/G15*100</f>
        <v>0</v>
      </c>
      <c r="Z16" s="9">
        <f>Z15/G15*100</f>
        <v>9.9514563106796121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70.349514563106794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B1" workbookViewId="0">
      <selection activeCell="R26" sqref="R26"/>
    </sheetView>
  </sheetViews>
  <sheetFormatPr defaultRowHeight="14.25"/>
  <cols>
    <col min="1" max="1" width="3.375" bestFit="1" customWidth="1"/>
    <col min="2" max="2" width="8.375" bestFit="1" customWidth="1"/>
    <col min="3" max="3" width="4" bestFit="1" customWidth="1"/>
    <col min="4" max="4" width="4.625" bestFit="1" customWidth="1"/>
    <col min="5" max="5" width="4.75" bestFit="1" customWidth="1"/>
    <col min="6" max="6" width="4.25" bestFit="1" customWidth="1"/>
    <col min="7" max="7" width="5.875" bestFit="1" customWidth="1"/>
    <col min="8" max="8" width="11.125" bestFit="1" customWidth="1"/>
    <col min="9" max="9" width="6.125" customWidth="1"/>
    <col min="10" max="10" width="6.75" customWidth="1"/>
    <col min="11" max="11" width="5.375" customWidth="1"/>
    <col min="12" max="13" width="6" bestFit="1" customWidth="1"/>
    <col min="14" max="14" width="7.75" bestFit="1" customWidth="1"/>
    <col min="15" max="15" width="6" bestFit="1" customWidth="1"/>
    <col min="16" max="16" width="9.875" bestFit="1" customWidth="1"/>
    <col min="17" max="17" width="4.625" bestFit="1" customWidth="1"/>
    <col min="18" max="18" width="4.375" bestFit="1" customWidth="1"/>
    <col min="19" max="19" width="9.875" bestFit="1" customWidth="1"/>
    <col min="20" max="20" width="4.625" bestFit="1" customWidth="1"/>
    <col min="21" max="21" width="4.375" bestFit="1" customWidth="1"/>
    <col min="22" max="22" width="6" bestFit="1" customWidth="1"/>
    <col min="23" max="23" width="4.375" bestFit="1" customWidth="1"/>
    <col min="24" max="24" width="7.125" bestFit="1" customWidth="1"/>
    <col min="25" max="25" width="8.625" bestFit="1" customWidth="1"/>
    <col min="26" max="26" width="9" bestFit="1" customWidth="1"/>
    <col min="27" max="27" width="6" bestFit="1" customWidth="1"/>
  </cols>
  <sheetData>
    <row r="1" spans="1:27" ht="20.25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9</v>
      </c>
      <c r="D6" s="5">
        <v>77</v>
      </c>
      <c r="E6" s="5">
        <v>98</v>
      </c>
      <c r="F6" s="5">
        <v>255</v>
      </c>
      <c r="G6" s="6">
        <f>SUM(D6:F6)</f>
        <v>430</v>
      </c>
      <c r="H6" s="6">
        <v>0</v>
      </c>
      <c r="I6" s="5">
        <v>15000</v>
      </c>
      <c r="J6" s="5">
        <v>9000</v>
      </c>
      <c r="K6" s="5">
        <v>6000</v>
      </c>
      <c r="L6" s="20">
        <v>7</v>
      </c>
      <c r="M6" s="20">
        <v>7</v>
      </c>
      <c r="N6" s="20"/>
      <c r="O6" s="11">
        <v>300</v>
      </c>
      <c r="P6" s="11">
        <v>65</v>
      </c>
      <c r="Q6" s="11"/>
      <c r="R6" s="11">
        <v>310</v>
      </c>
      <c r="S6" s="56">
        <v>0</v>
      </c>
      <c r="T6" s="56">
        <v>0</v>
      </c>
      <c r="U6" s="56">
        <v>100</v>
      </c>
      <c r="V6" s="11">
        <v>300</v>
      </c>
      <c r="W6" s="11">
        <v>250</v>
      </c>
      <c r="X6" s="12">
        <v>0</v>
      </c>
      <c r="Y6" s="12">
        <v>2</v>
      </c>
      <c r="Z6" s="12">
        <v>105</v>
      </c>
      <c r="AA6" s="12">
        <v>0</v>
      </c>
    </row>
    <row r="7" spans="1:27">
      <c r="A7" s="5">
        <v>2</v>
      </c>
      <c r="B7" s="3" t="s">
        <v>29</v>
      </c>
      <c r="C7" s="4">
        <v>3</v>
      </c>
      <c r="D7" s="5">
        <v>7</v>
      </c>
      <c r="E7" s="5">
        <v>10</v>
      </c>
      <c r="F7" s="5">
        <v>285</v>
      </c>
      <c r="G7" s="6">
        <f t="shared" ref="G7:G14" si="0">SUM(D7:F7)</f>
        <v>302</v>
      </c>
      <c r="H7" s="6">
        <v>0</v>
      </c>
      <c r="I7" s="5">
        <v>18000</v>
      </c>
      <c r="J7" s="5">
        <v>11000</v>
      </c>
      <c r="K7" s="5">
        <v>7000</v>
      </c>
      <c r="L7" s="20">
        <v>1</v>
      </c>
      <c r="M7" s="20">
        <v>2</v>
      </c>
      <c r="N7" s="20"/>
      <c r="O7" s="11">
        <v>300</v>
      </c>
      <c r="P7" s="11">
        <v>12</v>
      </c>
      <c r="Q7" s="11"/>
      <c r="R7" s="11">
        <v>250</v>
      </c>
      <c r="S7" s="56">
        <v>0</v>
      </c>
      <c r="T7" s="56">
        <v>0</v>
      </c>
      <c r="U7" s="56">
        <v>50</v>
      </c>
      <c r="V7" s="11">
        <v>250</v>
      </c>
      <c r="W7" s="11">
        <v>300</v>
      </c>
      <c r="X7" s="12">
        <v>0</v>
      </c>
      <c r="Y7" s="12">
        <v>0</v>
      </c>
      <c r="Z7" s="12">
        <v>14</v>
      </c>
      <c r="AA7" s="12">
        <v>0</v>
      </c>
    </row>
    <row r="8" spans="1:27">
      <c r="A8" s="5">
        <v>3</v>
      </c>
      <c r="B8" s="3" t="s">
        <v>30</v>
      </c>
      <c r="C8" s="4">
        <v>7</v>
      </c>
      <c r="D8" s="5">
        <v>170</v>
      </c>
      <c r="E8" s="5">
        <v>52</v>
      </c>
      <c r="F8" s="5">
        <v>464</v>
      </c>
      <c r="G8" s="6">
        <f t="shared" si="0"/>
        <v>686</v>
      </c>
      <c r="H8" s="6">
        <v>0</v>
      </c>
      <c r="I8" s="5">
        <v>3000</v>
      </c>
      <c r="J8" s="5">
        <v>2000</v>
      </c>
      <c r="K8" s="5">
        <v>1000</v>
      </c>
      <c r="L8" s="20">
        <v>3</v>
      </c>
      <c r="M8" s="20">
        <v>4</v>
      </c>
      <c r="N8" s="20"/>
      <c r="O8" s="11">
        <v>500</v>
      </c>
      <c r="P8" s="11">
        <v>100</v>
      </c>
      <c r="Q8" s="11"/>
      <c r="R8" s="11">
        <v>400</v>
      </c>
      <c r="S8" s="56">
        <v>30</v>
      </c>
      <c r="T8" s="56">
        <v>0</v>
      </c>
      <c r="U8" s="56">
        <v>50</v>
      </c>
      <c r="V8" s="11">
        <v>450</v>
      </c>
      <c r="W8" s="11">
        <v>400</v>
      </c>
      <c r="X8" s="12">
        <v>0</v>
      </c>
      <c r="Y8" s="12">
        <v>0</v>
      </c>
      <c r="Z8" s="12">
        <v>130</v>
      </c>
      <c r="AA8" s="12">
        <v>0</v>
      </c>
    </row>
    <row r="9" spans="1:27">
      <c r="A9" s="5">
        <v>4</v>
      </c>
      <c r="B9" s="3" t="s">
        <v>31</v>
      </c>
      <c r="C9" s="4">
        <v>2</v>
      </c>
      <c r="D9" s="5">
        <v>38</v>
      </c>
      <c r="E9" s="5">
        <v>53</v>
      </c>
      <c r="F9" s="5">
        <v>445</v>
      </c>
      <c r="G9" s="6">
        <f t="shared" si="0"/>
        <v>536</v>
      </c>
      <c r="H9" s="6">
        <v>0</v>
      </c>
      <c r="I9" s="5">
        <v>2500</v>
      </c>
      <c r="J9" s="5">
        <v>1500</v>
      </c>
      <c r="K9" s="5">
        <v>750</v>
      </c>
      <c r="L9" s="20">
        <v>1</v>
      </c>
      <c r="M9" s="20">
        <v>1</v>
      </c>
      <c r="N9" s="20"/>
      <c r="O9" s="11">
        <v>400</v>
      </c>
      <c r="P9" s="11">
        <v>50</v>
      </c>
      <c r="Q9" s="11"/>
      <c r="R9" s="11">
        <v>10</v>
      </c>
      <c r="S9" s="56">
        <v>0</v>
      </c>
      <c r="T9" s="56">
        <v>0</v>
      </c>
      <c r="U9" s="56">
        <v>0</v>
      </c>
      <c r="V9" s="11">
        <v>300</v>
      </c>
      <c r="W9" s="11">
        <v>250</v>
      </c>
      <c r="X9" s="12">
        <v>0</v>
      </c>
      <c r="Y9" s="12">
        <v>0</v>
      </c>
      <c r="Z9" s="12">
        <v>50</v>
      </c>
      <c r="AA9" s="12">
        <v>0</v>
      </c>
    </row>
    <row r="10" spans="1:27">
      <c r="A10" s="5">
        <v>5</v>
      </c>
      <c r="B10" s="3" t="s">
        <v>32</v>
      </c>
      <c r="C10" s="4">
        <v>1</v>
      </c>
      <c r="D10" s="5">
        <v>70</v>
      </c>
      <c r="E10" s="5">
        <v>90</v>
      </c>
      <c r="F10" s="5">
        <v>36</v>
      </c>
      <c r="G10" s="6">
        <f t="shared" si="0"/>
        <v>196</v>
      </c>
      <c r="H10" s="6">
        <v>0</v>
      </c>
      <c r="I10" s="5">
        <v>3000</v>
      </c>
      <c r="J10" s="5">
        <v>2000</v>
      </c>
      <c r="K10" s="5">
        <v>1000</v>
      </c>
      <c r="L10" s="20">
        <v>1</v>
      </c>
      <c r="M10" s="20">
        <v>1</v>
      </c>
      <c r="N10" s="20"/>
      <c r="O10" s="11">
        <v>120</v>
      </c>
      <c r="P10" s="11">
        <v>0</v>
      </c>
      <c r="Q10" s="11"/>
      <c r="R10" s="11">
        <v>20</v>
      </c>
      <c r="S10" s="56">
        <v>0</v>
      </c>
      <c r="T10" s="56">
        <v>0</v>
      </c>
      <c r="U10" s="56">
        <v>70</v>
      </c>
      <c r="V10" s="11">
        <v>150</v>
      </c>
      <c r="W10" s="11">
        <v>130</v>
      </c>
      <c r="X10" s="12">
        <v>0</v>
      </c>
      <c r="Y10" s="12">
        <v>0</v>
      </c>
      <c r="Z10" s="12">
        <v>112</v>
      </c>
      <c r="AA10" s="12">
        <v>0</v>
      </c>
    </row>
    <row r="11" spans="1:27">
      <c r="A11" s="5">
        <v>6</v>
      </c>
      <c r="B11" s="3" t="s">
        <v>33</v>
      </c>
      <c r="C11" s="4">
        <v>5</v>
      </c>
      <c r="D11" s="5">
        <v>96</v>
      </c>
      <c r="E11" s="5">
        <v>520</v>
      </c>
      <c r="F11" s="5">
        <v>786</v>
      </c>
      <c r="G11" s="6">
        <f t="shared" si="0"/>
        <v>1402</v>
      </c>
      <c r="H11" s="6">
        <v>0</v>
      </c>
      <c r="I11" s="5">
        <v>25000</v>
      </c>
      <c r="J11" s="5">
        <v>15000</v>
      </c>
      <c r="K11" s="5">
        <v>8000</v>
      </c>
      <c r="L11" s="20">
        <v>5</v>
      </c>
      <c r="M11" s="20">
        <v>5</v>
      </c>
      <c r="N11" s="20"/>
      <c r="O11" s="11">
        <v>1200</v>
      </c>
      <c r="P11" s="11">
        <v>50</v>
      </c>
      <c r="Q11" s="11"/>
      <c r="R11" s="11">
        <v>20</v>
      </c>
      <c r="S11" s="56">
        <v>0</v>
      </c>
      <c r="T11" s="56">
        <v>0</v>
      </c>
      <c r="U11" s="56">
        <v>200</v>
      </c>
      <c r="V11" s="11">
        <v>1000</v>
      </c>
      <c r="W11" s="11">
        <v>1200</v>
      </c>
      <c r="X11" s="12">
        <v>0</v>
      </c>
      <c r="Y11" s="12">
        <v>30</v>
      </c>
      <c r="Z11" s="12">
        <v>320</v>
      </c>
      <c r="AA11" s="12">
        <v>0</v>
      </c>
    </row>
    <row r="12" spans="1:27">
      <c r="A12" s="5">
        <v>7</v>
      </c>
      <c r="B12" s="3" t="s">
        <v>34</v>
      </c>
      <c r="C12" s="4">
        <v>23</v>
      </c>
      <c r="D12" s="5">
        <v>55</v>
      </c>
      <c r="E12" s="5">
        <v>158</v>
      </c>
      <c r="F12" s="5">
        <v>1125</v>
      </c>
      <c r="G12" s="6">
        <f t="shared" si="0"/>
        <v>1338</v>
      </c>
      <c r="H12" s="6"/>
      <c r="I12" s="5">
        <v>12000</v>
      </c>
      <c r="J12" s="5">
        <v>8000</v>
      </c>
      <c r="K12" s="5">
        <v>5000</v>
      </c>
      <c r="L12" s="20">
        <v>23</v>
      </c>
      <c r="M12" s="20">
        <v>20</v>
      </c>
      <c r="N12" s="20"/>
      <c r="O12" s="11">
        <v>800</v>
      </c>
      <c r="P12" s="11">
        <v>350</v>
      </c>
      <c r="Q12" s="11"/>
      <c r="R12" s="11">
        <v>600</v>
      </c>
      <c r="S12" s="56">
        <v>50</v>
      </c>
      <c r="T12" s="56">
        <v>0</v>
      </c>
      <c r="U12" s="56">
        <v>500</v>
      </c>
      <c r="V12" s="11">
        <v>1100</v>
      </c>
      <c r="W12" s="11">
        <v>600</v>
      </c>
      <c r="X12" s="12">
        <v>0</v>
      </c>
      <c r="Y12" s="12">
        <v>2</v>
      </c>
      <c r="Z12" s="12">
        <v>110</v>
      </c>
      <c r="AA12" s="12">
        <v>0</v>
      </c>
    </row>
    <row r="13" spans="1:27">
      <c r="A13" s="5">
        <v>8</v>
      </c>
      <c r="B13" s="3" t="s">
        <v>35</v>
      </c>
      <c r="C13" s="4">
        <v>60</v>
      </c>
      <c r="D13" s="5">
        <v>1000</v>
      </c>
      <c r="E13" s="5">
        <v>52</v>
      </c>
      <c r="F13" s="5">
        <v>237</v>
      </c>
      <c r="G13" s="6">
        <f t="shared" si="0"/>
        <v>1289</v>
      </c>
      <c r="H13" s="6">
        <v>0</v>
      </c>
      <c r="I13" s="5">
        <v>2000</v>
      </c>
      <c r="J13" s="5">
        <v>1200</v>
      </c>
      <c r="K13" s="5">
        <v>800</v>
      </c>
      <c r="L13" s="20">
        <v>50</v>
      </c>
      <c r="M13" s="20">
        <v>50</v>
      </c>
      <c r="N13" s="20"/>
      <c r="O13" s="11">
        <v>1000</v>
      </c>
      <c r="P13" s="11">
        <v>500</v>
      </c>
      <c r="Q13" s="11">
        <v>300</v>
      </c>
      <c r="R13" s="11">
        <v>300</v>
      </c>
      <c r="S13" s="56">
        <v>0</v>
      </c>
      <c r="T13" s="56">
        <v>0</v>
      </c>
      <c r="U13" s="56">
        <v>60</v>
      </c>
      <c r="V13" s="11">
        <v>1000</v>
      </c>
      <c r="W13" s="11">
        <v>600</v>
      </c>
      <c r="X13" s="12">
        <v>0</v>
      </c>
      <c r="Y13" s="12">
        <v>9</v>
      </c>
      <c r="Z13" s="12">
        <v>150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/>
      <c r="O14" s="11">
        <v>0</v>
      </c>
      <c r="P14" s="11">
        <v>0</v>
      </c>
      <c r="Q14" s="11"/>
      <c r="R14" s="11">
        <v>0</v>
      </c>
      <c r="S14" s="56">
        <v>0</v>
      </c>
      <c r="T14" s="56">
        <v>0</v>
      </c>
      <c r="U14" s="56">
        <v>0</v>
      </c>
      <c r="V14" s="11">
        <v>0</v>
      </c>
      <c r="W14" s="11">
        <v>0</v>
      </c>
      <c r="X14" s="12">
        <v>0</v>
      </c>
      <c r="Y14" s="12"/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110</v>
      </c>
      <c r="D15" s="13">
        <f t="shared" ref="D15:AA15" si="1">SUM(D6:D14)</f>
        <v>1513</v>
      </c>
      <c r="E15" s="13">
        <f t="shared" si="1"/>
        <v>1033</v>
      </c>
      <c r="F15" s="13">
        <f t="shared" si="1"/>
        <v>3633</v>
      </c>
      <c r="G15" s="13">
        <f t="shared" si="1"/>
        <v>6179</v>
      </c>
      <c r="H15" s="13">
        <f t="shared" si="1"/>
        <v>0</v>
      </c>
      <c r="I15" s="13">
        <f t="shared" si="1"/>
        <v>80500</v>
      </c>
      <c r="J15" s="13">
        <f t="shared" si="1"/>
        <v>49700</v>
      </c>
      <c r="K15" s="13">
        <f t="shared" si="1"/>
        <v>29550</v>
      </c>
      <c r="L15" s="13">
        <f t="shared" si="1"/>
        <v>91</v>
      </c>
      <c r="M15" s="13">
        <f t="shared" si="1"/>
        <v>90</v>
      </c>
      <c r="N15" s="13">
        <f t="shared" si="1"/>
        <v>0</v>
      </c>
      <c r="O15" s="13">
        <f t="shared" si="1"/>
        <v>4620</v>
      </c>
      <c r="P15" s="13">
        <f t="shared" si="1"/>
        <v>1127</v>
      </c>
      <c r="Q15" s="13">
        <f t="shared" si="1"/>
        <v>300</v>
      </c>
      <c r="R15" s="13">
        <f t="shared" si="1"/>
        <v>1910</v>
      </c>
      <c r="S15" s="13">
        <f t="shared" si="1"/>
        <v>80</v>
      </c>
      <c r="T15" s="13">
        <f t="shared" si="1"/>
        <v>0</v>
      </c>
      <c r="U15" s="13">
        <f t="shared" si="1"/>
        <v>1030</v>
      </c>
      <c r="V15" s="13">
        <f t="shared" si="1"/>
        <v>4550</v>
      </c>
      <c r="W15" s="13">
        <f t="shared" si="1"/>
        <v>3730</v>
      </c>
      <c r="X15" s="13">
        <f t="shared" si="1"/>
        <v>0</v>
      </c>
      <c r="Y15" s="13">
        <f t="shared" si="1"/>
        <v>43</v>
      </c>
      <c r="Z15" s="13">
        <f t="shared" si="1"/>
        <v>991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82.727272727272734</v>
      </c>
      <c r="M16" s="19">
        <f>M15/C15*100</f>
        <v>81.818181818181827</v>
      </c>
      <c r="N16" s="19"/>
      <c r="O16" s="18">
        <f>O15/G15*100</f>
        <v>74.76938015860172</v>
      </c>
      <c r="P16" s="18">
        <f>(P15+Q15+R15)/G15*100</f>
        <v>54.005502508496519</v>
      </c>
      <c r="Q16" s="18"/>
      <c r="R16" s="18"/>
      <c r="S16" s="18">
        <f>(S15+T15+U15)/G15*100</f>
        <v>17.964071856287426</v>
      </c>
      <c r="T16" s="18"/>
      <c r="U16" s="18"/>
      <c r="V16" s="18">
        <f>V15/G15*100</f>
        <v>73.636510762259263</v>
      </c>
      <c r="W16" s="18">
        <f>W15/G15*100</f>
        <v>60.365754976533417</v>
      </c>
      <c r="X16" s="9">
        <f>X15/G15*100</f>
        <v>0</v>
      </c>
      <c r="Y16" s="9">
        <f>Y15/G15*100</f>
        <v>0.69590548632464799</v>
      </c>
      <c r="Z16" s="9">
        <f>Z15/G15*100</f>
        <v>16.038193882505261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56.148244052435672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X24" sqref="X24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58">
        <v>2</v>
      </c>
      <c r="D6" s="59"/>
      <c r="E6" s="60">
        <v>115</v>
      </c>
      <c r="F6" s="5"/>
      <c r="G6" s="6">
        <f>SUM(D6:F6)</f>
        <v>115</v>
      </c>
      <c r="H6" s="6">
        <v>0</v>
      </c>
      <c r="I6" s="59"/>
      <c r="J6" s="59">
        <v>9000</v>
      </c>
      <c r="K6" s="59"/>
      <c r="L6" s="61">
        <v>2</v>
      </c>
      <c r="M6" s="61">
        <v>2</v>
      </c>
      <c r="N6" s="20"/>
      <c r="O6" s="62">
        <v>69</v>
      </c>
      <c r="P6" s="62">
        <v>57.5</v>
      </c>
      <c r="Q6" s="62"/>
      <c r="R6" s="62">
        <v>30</v>
      </c>
      <c r="S6" s="62">
        <v>5</v>
      </c>
      <c r="T6" s="62"/>
      <c r="U6" s="62"/>
      <c r="V6" s="62">
        <v>82</v>
      </c>
      <c r="W6" s="62">
        <v>43.47</v>
      </c>
      <c r="X6" s="63"/>
      <c r="Y6" s="63"/>
      <c r="Z6" s="63"/>
      <c r="AA6" s="63"/>
    </row>
    <row r="7" spans="1:27">
      <c r="A7" s="5">
        <v>2</v>
      </c>
      <c r="B7" s="3" t="s">
        <v>29</v>
      </c>
      <c r="C7" s="58"/>
      <c r="D7" s="59"/>
      <c r="E7" s="60">
        <v>515</v>
      </c>
      <c r="F7" s="5"/>
      <c r="G7" s="6">
        <f t="shared" ref="G7:G14" si="0">SUM(D7:F7)</f>
        <v>515</v>
      </c>
      <c r="H7" s="6">
        <v>0</v>
      </c>
      <c r="I7" s="59"/>
      <c r="J7" s="59">
        <v>8000</v>
      </c>
      <c r="K7" s="59"/>
      <c r="L7" s="61"/>
      <c r="M7" s="61"/>
      <c r="N7" s="20"/>
      <c r="O7" s="62">
        <v>309</v>
      </c>
      <c r="P7" s="62">
        <v>257.5</v>
      </c>
      <c r="Q7" s="62"/>
      <c r="R7" s="62"/>
      <c r="S7" s="62">
        <v>151</v>
      </c>
      <c r="T7" s="62"/>
      <c r="U7" s="62"/>
      <c r="V7" s="62">
        <v>278.10000000000002</v>
      </c>
      <c r="W7" s="62">
        <v>194.67000000000002</v>
      </c>
      <c r="X7" s="63"/>
      <c r="Y7" s="63"/>
      <c r="Z7" s="63">
        <v>50</v>
      </c>
      <c r="AA7" s="63"/>
    </row>
    <row r="8" spans="1:27">
      <c r="A8" s="5">
        <v>3</v>
      </c>
      <c r="B8" s="3" t="s">
        <v>30</v>
      </c>
      <c r="C8" s="58"/>
      <c r="D8" s="59">
        <v>40</v>
      </c>
      <c r="E8" s="60">
        <v>820</v>
      </c>
      <c r="F8" s="5"/>
      <c r="G8" s="6">
        <f t="shared" si="0"/>
        <v>860</v>
      </c>
      <c r="H8" s="6">
        <v>0</v>
      </c>
      <c r="I8" s="59"/>
      <c r="J8" s="59">
        <v>2000</v>
      </c>
      <c r="K8" s="59"/>
      <c r="L8" s="61"/>
      <c r="M8" s="61"/>
      <c r="N8" s="20"/>
      <c r="O8" s="62">
        <v>616</v>
      </c>
      <c r="P8" s="62">
        <v>430</v>
      </c>
      <c r="Q8" s="62"/>
      <c r="R8" s="62">
        <v>300</v>
      </c>
      <c r="S8" s="62">
        <v>85</v>
      </c>
      <c r="T8" s="62"/>
      <c r="U8" s="62"/>
      <c r="V8" s="62">
        <v>664</v>
      </c>
      <c r="W8" s="62">
        <v>390</v>
      </c>
      <c r="X8" s="63"/>
      <c r="Y8" s="63"/>
      <c r="Z8" s="63">
        <v>500</v>
      </c>
      <c r="AA8" s="63">
        <v>6</v>
      </c>
    </row>
    <row r="9" spans="1:27">
      <c r="A9" s="5">
        <v>4</v>
      </c>
      <c r="B9" s="3" t="s">
        <v>31</v>
      </c>
      <c r="C9" s="58"/>
      <c r="D9" s="59">
        <v>25</v>
      </c>
      <c r="E9" s="60">
        <v>688</v>
      </c>
      <c r="F9" s="5"/>
      <c r="G9" s="6">
        <f t="shared" si="0"/>
        <v>713</v>
      </c>
      <c r="H9" s="6">
        <v>0</v>
      </c>
      <c r="I9" s="59"/>
      <c r="J9" s="59">
        <v>2000</v>
      </c>
      <c r="K9" s="59"/>
      <c r="L9" s="61"/>
      <c r="M9" s="61"/>
      <c r="N9" s="20"/>
      <c r="O9" s="62">
        <v>488</v>
      </c>
      <c r="P9" s="62">
        <v>356.5</v>
      </c>
      <c r="Q9" s="62"/>
      <c r="R9" s="62">
        <v>200</v>
      </c>
      <c r="S9" s="62">
        <v>17</v>
      </c>
      <c r="T9" s="62"/>
      <c r="U9" s="62"/>
      <c r="V9" s="62">
        <v>585</v>
      </c>
      <c r="W9" s="62">
        <v>269.51400000000001</v>
      </c>
      <c r="X9" s="63">
        <v>2</v>
      </c>
      <c r="Y9" s="63"/>
      <c r="Z9" s="63">
        <v>80</v>
      </c>
      <c r="AA9" s="63">
        <v>286</v>
      </c>
    </row>
    <row r="10" spans="1:27">
      <c r="A10" s="5">
        <v>5</v>
      </c>
      <c r="B10" s="3" t="s">
        <v>32</v>
      </c>
      <c r="C10" s="58"/>
      <c r="D10" s="59">
        <v>12</v>
      </c>
      <c r="E10" s="60">
        <v>36</v>
      </c>
      <c r="F10" s="5"/>
      <c r="G10" s="6">
        <f t="shared" si="0"/>
        <v>48</v>
      </c>
      <c r="H10" s="6">
        <v>0</v>
      </c>
      <c r="I10" s="59"/>
      <c r="J10" s="59">
        <v>2000</v>
      </c>
      <c r="K10" s="59"/>
      <c r="L10" s="61"/>
      <c r="M10" s="61"/>
      <c r="N10" s="20"/>
      <c r="O10" s="62">
        <v>28.799999999999997</v>
      </c>
      <c r="P10" s="62">
        <v>24</v>
      </c>
      <c r="Q10" s="62"/>
      <c r="R10" s="62"/>
      <c r="S10" s="62">
        <v>12</v>
      </c>
      <c r="T10" s="62"/>
      <c r="U10" s="62"/>
      <c r="V10" s="62">
        <v>25.919999999999998</v>
      </c>
      <c r="W10" s="62">
        <v>18.143999999999998</v>
      </c>
      <c r="X10" s="63">
        <v>15</v>
      </c>
      <c r="Y10" s="63"/>
      <c r="Z10" s="63"/>
      <c r="AA10" s="63"/>
    </row>
    <row r="11" spans="1:27">
      <c r="A11" s="5">
        <v>6</v>
      </c>
      <c r="B11" s="3" t="s">
        <v>33</v>
      </c>
      <c r="C11" s="58"/>
      <c r="D11" s="59"/>
      <c r="E11" s="60">
        <v>37</v>
      </c>
      <c r="F11" s="5"/>
      <c r="G11" s="6">
        <f t="shared" si="0"/>
        <v>37</v>
      </c>
      <c r="H11" s="6">
        <v>0</v>
      </c>
      <c r="I11" s="59"/>
      <c r="J11" s="59">
        <v>12000</v>
      </c>
      <c r="K11" s="59"/>
      <c r="L11" s="61"/>
      <c r="M11" s="61"/>
      <c r="N11" s="20"/>
      <c r="O11" s="62">
        <v>22.2</v>
      </c>
      <c r="P11" s="62">
        <v>18.5</v>
      </c>
      <c r="Q11" s="62"/>
      <c r="R11" s="62"/>
      <c r="S11" s="62"/>
      <c r="T11" s="62"/>
      <c r="U11" s="62"/>
      <c r="V11" s="62">
        <v>19.98</v>
      </c>
      <c r="W11" s="62">
        <v>13.985999999999999</v>
      </c>
      <c r="X11" s="63"/>
      <c r="Y11" s="63"/>
      <c r="Z11" s="63"/>
      <c r="AA11" s="63"/>
    </row>
    <row r="12" spans="1:27">
      <c r="A12" s="5">
        <v>7</v>
      </c>
      <c r="B12" s="3" t="s">
        <v>34</v>
      </c>
      <c r="C12" s="58">
        <v>50</v>
      </c>
      <c r="D12" s="59">
        <v>10</v>
      </c>
      <c r="E12" s="60">
        <v>300</v>
      </c>
      <c r="F12" s="5"/>
      <c r="G12" s="6">
        <f t="shared" si="0"/>
        <v>310</v>
      </c>
      <c r="H12" s="6">
        <v>0</v>
      </c>
      <c r="I12" s="59"/>
      <c r="J12" s="59">
        <v>10000</v>
      </c>
      <c r="K12" s="59"/>
      <c r="L12" s="61">
        <v>50</v>
      </c>
      <c r="M12" s="61">
        <v>50</v>
      </c>
      <c r="N12" s="20"/>
      <c r="O12" s="62">
        <v>186</v>
      </c>
      <c r="P12" s="62">
        <v>155</v>
      </c>
      <c r="Q12" s="62"/>
      <c r="R12" s="62">
        <v>120</v>
      </c>
      <c r="S12" s="62">
        <v>80</v>
      </c>
      <c r="T12" s="62"/>
      <c r="U12" s="62"/>
      <c r="V12" s="62">
        <v>217</v>
      </c>
      <c r="W12" s="62">
        <v>197</v>
      </c>
      <c r="X12" s="63"/>
      <c r="Y12" s="63"/>
      <c r="Z12" s="63">
        <v>100</v>
      </c>
      <c r="AA12" s="63"/>
    </row>
    <row r="13" spans="1:27">
      <c r="A13" s="5">
        <v>8</v>
      </c>
      <c r="B13" s="3" t="s">
        <v>35</v>
      </c>
      <c r="C13" s="58">
        <v>1</v>
      </c>
      <c r="D13" s="59"/>
      <c r="E13" s="60">
        <v>2</v>
      </c>
      <c r="F13" s="5"/>
      <c r="G13" s="6">
        <f t="shared" si="0"/>
        <v>2</v>
      </c>
      <c r="H13" s="6">
        <v>0</v>
      </c>
      <c r="I13" s="59"/>
      <c r="J13" s="59">
        <v>1000</v>
      </c>
      <c r="K13" s="59"/>
      <c r="L13" s="61">
        <v>1</v>
      </c>
      <c r="M13" s="61">
        <v>1</v>
      </c>
      <c r="N13" s="20"/>
      <c r="O13" s="62">
        <v>1.2</v>
      </c>
      <c r="P13" s="62">
        <v>1</v>
      </c>
      <c r="Q13" s="62"/>
      <c r="R13" s="62"/>
      <c r="S13" s="62"/>
      <c r="T13" s="62"/>
      <c r="U13" s="62"/>
      <c r="V13" s="62">
        <v>1.08</v>
      </c>
      <c r="W13" s="62">
        <v>0.75600000000000001</v>
      </c>
      <c r="X13" s="63"/>
      <c r="Y13" s="63"/>
      <c r="Z13" s="63"/>
      <c r="AA13" s="63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 t="shared" ref="C15:AA15" si="1">SUM(C6:C14)</f>
        <v>53</v>
      </c>
      <c r="D15" s="13">
        <f t="shared" si="1"/>
        <v>87</v>
      </c>
      <c r="E15" s="13">
        <f t="shared" si="1"/>
        <v>2513</v>
      </c>
      <c r="F15" s="13">
        <f t="shared" si="1"/>
        <v>0</v>
      </c>
      <c r="G15" s="13">
        <f t="shared" si="1"/>
        <v>2600</v>
      </c>
      <c r="H15" s="13">
        <f t="shared" si="1"/>
        <v>0</v>
      </c>
      <c r="I15" s="13">
        <f t="shared" si="1"/>
        <v>0</v>
      </c>
      <c r="J15" s="13">
        <f t="shared" si="1"/>
        <v>46000</v>
      </c>
      <c r="K15" s="13">
        <f t="shared" si="1"/>
        <v>0</v>
      </c>
      <c r="L15" s="13">
        <f t="shared" si="1"/>
        <v>53</v>
      </c>
      <c r="M15" s="13">
        <f t="shared" si="1"/>
        <v>53</v>
      </c>
      <c r="N15" s="13">
        <f t="shared" si="1"/>
        <v>0</v>
      </c>
      <c r="O15" s="13">
        <f t="shared" si="1"/>
        <v>1720.2</v>
      </c>
      <c r="P15" s="13">
        <f t="shared" si="1"/>
        <v>1300</v>
      </c>
      <c r="Q15" s="13">
        <f t="shared" si="1"/>
        <v>0</v>
      </c>
      <c r="R15" s="13">
        <f t="shared" si="1"/>
        <v>650</v>
      </c>
      <c r="S15" s="13">
        <f t="shared" si="1"/>
        <v>350</v>
      </c>
      <c r="T15" s="13">
        <f t="shared" si="1"/>
        <v>0</v>
      </c>
      <c r="U15" s="13">
        <f t="shared" si="1"/>
        <v>0</v>
      </c>
      <c r="V15" s="13">
        <f t="shared" si="1"/>
        <v>1873.08</v>
      </c>
      <c r="W15" s="13">
        <f t="shared" si="1"/>
        <v>1127.5400000000002</v>
      </c>
      <c r="X15" s="13">
        <f t="shared" si="1"/>
        <v>17</v>
      </c>
      <c r="Y15" s="13">
        <f t="shared" si="1"/>
        <v>0</v>
      </c>
      <c r="Z15" s="13">
        <f t="shared" si="1"/>
        <v>730</v>
      </c>
      <c r="AA15" s="13">
        <f t="shared" si="1"/>
        <v>292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66.161538461538456</v>
      </c>
      <c r="P16" s="18">
        <f>(P15+Q15+R15)/G15*100</f>
        <v>75</v>
      </c>
      <c r="Q16" s="18"/>
      <c r="R16" s="18"/>
      <c r="S16" s="18">
        <f>(S15+T15+U15)/G15*100</f>
        <v>13.461538461538462</v>
      </c>
      <c r="T16" s="18"/>
      <c r="U16" s="18"/>
      <c r="V16" s="18">
        <f>V15/G15*100</f>
        <v>72.041538461538451</v>
      </c>
      <c r="W16" s="18">
        <f>W15/G15*100</f>
        <v>43.366923076923086</v>
      </c>
      <c r="X16" s="9">
        <f>X15/G15*100</f>
        <v>0.65384615384615385</v>
      </c>
      <c r="Y16" s="9">
        <f>Y15/G15*100</f>
        <v>0</v>
      </c>
      <c r="Z16" s="9">
        <f>Z15/G15*100</f>
        <v>28.076923076923077</v>
      </c>
      <c r="AA16" s="9">
        <f>AA15/G15*100</f>
        <v>11.23076923076923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54.006307692307693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65"/>
      <c r="R24" s="65"/>
      <c r="S24" s="65"/>
      <c r="T24" s="65"/>
      <c r="U24" s="65"/>
      <c r="V24" s="65"/>
      <c r="W24" s="65"/>
      <c r="X24" s="65"/>
      <c r="Y24" s="65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P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A24" sqref="A24:Y24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</row>
    <row r="2" spans="1:27">
      <c r="A2" s="110" t="s">
        <v>0</v>
      </c>
      <c r="B2" s="110" t="s">
        <v>1</v>
      </c>
      <c r="C2" s="113" t="s">
        <v>2</v>
      </c>
      <c r="D2" s="114"/>
      <c r="E2" s="114"/>
      <c r="F2" s="114"/>
      <c r="G2" s="115"/>
      <c r="H2" s="119" t="s">
        <v>44</v>
      </c>
      <c r="I2" s="113" t="s">
        <v>3</v>
      </c>
      <c r="J2" s="114"/>
      <c r="K2" s="115"/>
      <c r="L2" s="104" t="s">
        <v>4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>
      <c r="A3" s="111"/>
      <c r="B3" s="111"/>
      <c r="C3" s="116"/>
      <c r="D3" s="117"/>
      <c r="E3" s="117"/>
      <c r="F3" s="117"/>
      <c r="G3" s="118"/>
      <c r="H3" s="120"/>
      <c r="I3" s="116"/>
      <c r="J3" s="117"/>
      <c r="K3" s="118"/>
      <c r="L3" s="103" t="s">
        <v>5</v>
      </c>
      <c r="M3" s="103"/>
      <c r="N3" s="119" t="s">
        <v>45</v>
      </c>
      <c r="O3" s="103" t="s">
        <v>6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66" t="s">
        <v>7</v>
      </c>
    </row>
    <row r="4" spans="1:27">
      <c r="A4" s="111"/>
      <c r="B4" s="111"/>
      <c r="C4" s="103" t="s">
        <v>8</v>
      </c>
      <c r="D4" s="103" t="s">
        <v>9</v>
      </c>
      <c r="E4" s="103"/>
      <c r="F4" s="103"/>
      <c r="G4" s="103"/>
      <c r="H4" s="120"/>
      <c r="I4" s="104" t="s">
        <v>9</v>
      </c>
      <c r="J4" s="105"/>
      <c r="K4" s="106"/>
      <c r="L4" s="103" t="s">
        <v>10</v>
      </c>
      <c r="M4" s="103" t="s">
        <v>11</v>
      </c>
      <c r="N4" s="120"/>
      <c r="O4" s="103" t="s">
        <v>12</v>
      </c>
      <c r="P4" s="104" t="s">
        <v>13</v>
      </c>
      <c r="Q4" s="105"/>
      <c r="R4" s="106"/>
      <c r="S4" s="104" t="s">
        <v>14</v>
      </c>
      <c r="T4" s="105"/>
      <c r="U4" s="106"/>
      <c r="V4" s="103" t="s">
        <v>15</v>
      </c>
      <c r="W4" s="103"/>
      <c r="X4" s="103" t="s">
        <v>16</v>
      </c>
      <c r="Y4" s="103" t="s">
        <v>17</v>
      </c>
      <c r="Z4" s="103" t="s">
        <v>18</v>
      </c>
      <c r="AA4" s="103" t="s">
        <v>19</v>
      </c>
    </row>
    <row r="5" spans="1:27">
      <c r="A5" s="112"/>
      <c r="B5" s="112"/>
      <c r="C5" s="103"/>
      <c r="D5" s="66" t="s">
        <v>20</v>
      </c>
      <c r="E5" s="66" t="s">
        <v>21</v>
      </c>
      <c r="F5" s="66" t="s">
        <v>22</v>
      </c>
      <c r="G5" s="67" t="s">
        <v>23</v>
      </c>
      <c r="H5" s="121"/>
      <c r="I5" s="66" t="s">
        <v>20</v>
      </c>
      <c r="J5" s="66" t="s">
        <v>21</v>
      </c>
      <c r="K5" s="66" t="s">
        <v>22</v>
      </c>
      <c r="L5" s="103"/>
      <c r="M5" s="103"/>
      <c r="N5" s="121"/>
      <c r="O5" s="103"/>
      <c r="P5" s="66" t="s">
        <v>38</v>
      </c>
      <c r="Q5" s="66" t="s">
        <v>24</v>
      </c>
      <c r="R5" s="66" t="s">
        <v>25</v>
      </c>
      <c r="S5" s="66" t="s">
        <v>38</v>
      </c>
      <c r="T5" s="66" t="s">
        <v>24</v>
      </c>
      <c r="U5" s="66" t="s">
        <v>25</v>
      </c>
      <c r="V5" s="66" t="s">
        <v>26</v>
      </c>
      <c r="W5" s="66" t="s">
        <v>27</v>
      </c>
      <c r="X5" s="103"/>
      <c r="Y5" s="103"/>
      <c r="Z5" s="103"/>
      <c r="AA5" s="103"/>
    </row>
    <row r="6" spans="1:27">
      <c r="A6" s="59">
        <v>1</v>
      </c>
      <c r="B6" s="68" t="s">
        <v>28</v>
      </c>
      <c r="C6" s="58">
        <v>0</v>
      </c>
      <c r="D6" s="59">
        <v>0</v>
      </c>
      <c r="E6" s="59">
        <v>0</v>
      </c>
      <c r="F6" s="59">
        <v>0</v>
      </c>
      <c r="G6" s="69">
        <f>SUM(D6:F6)</f>
        <v>0</v>
      </c>
      <c r="H6" s="69">
        <v>0</v>
      </c>
      <c r="I6" s="59">
        <v>0</v>
      </c>
      <c r="J6" s="59">
        <v>0</v>
      </c>
      <c r="K6" s="59">
        <v>0</v>
      </c>
      <c r="L6" s="61">
        <v>0</v>
      </c>
      <c r="M6" s="61"/>
      <c r="N6" s="61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3">
        <v>0</v>
      </c>
      <c r="Y6" s="63">
        <v>0</v>
      </c>
      <c r="Z6" s="63">
        <v>0</v>
      </c>
      <c r="AA6" s="63">
        <v>0</v>
      </c>
    </row>
    <row r="7" spans="1:27">
      <c r="A7" s="59">
        <v>2</v>
      </c>
      <c r="B7" s="68" t="s">
        <v>29</v>
      </c>
      <c r="C7" s="58">
        <v>0</v>
      </c>
      <c r="D7" s="59">
        <v>0</v>
      </c>
      <c r="E7" s="59">
        <v>22</v>
      </c>
      <c r="F7" s="59">
        <v>0</v>
      </c>
      <c r="G7" s="69">
        <f t="shared" ref="G7:G14" si="0">SUM(D7:F7)</f>
        <v>22</v>
      </c>
      <c r="H7" s="69">
        <v>0</v>
      </c>
      <c r="I7" s="59">
        <v>0</v>
      </c>
      <c r="J7" s="59">
        <v>1000</v>
      </c>
      <c r="K7" s="59">
        <v>0</v>
      </c>
      <c r="L7" s="61">
        <v>0</v>
      </c>
      <c r="M7" s="61"/>
      <c r="N7" s="61">
        <v>0</v>
      </c>
      <c r="O7" s="62">
        <v>0</v>
      </c>
      <c r="P7" s="62">
        <v>0</v>
      </c>
      <c r="Q7" s="62">
        <v>0</v>
      </c>
      <c r="R7" s="62">
        <v>20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3">
        <v>0</v>
      </c>
      <c r="Y7" s="63">
        <v>0</v>
      </c>
      <c r="Z7" s="63">
        <v>0</v>
      </c>
      <c r="AA7" s="63">
        <v>0</v>
      </c>
    </row>
    <row r="8" spans="1:27">
      <c r="A8" s="59">
        <v>3</v>
      </c>
      <c r="B8" s="68" t="s">
        <v>30</v>
      </c>
      <c r="C8" s="58">
        <v>5</v>
      </c>
      <c r="D8" s="59">
        <v>0</v>
      </c>
      <c r="E8" s="59">
        <v>470</v>
      </c>
      <c r="F8" s="59">
        <v>0</v>
      </c>
      <c r="G8" s="69">
        <f t="shared" si="0"/>
        <v>470</v>
      </c>
      <c r="H8" s="69">
        <v>0</v>
      </c>
      <c r="I8" s="59">
        <v>0</v>
      </c>
      <c r="J8" s="59">
        <v>1200</v>
      </c>
      <c r="K8" s="59">
        <v>0</v>
      </c>
      <c r="L8" s="61">
        <v>15</v>
      </c>
      <c r="M8" s="61">
        <v>5</v>
      </c>
      <c r="N8" s="61">
        <v>0</v>
      </c>
      <c r="O8" s="62">
        <v>220</v>
      </c>
      <c r="P8" s="62">
        <v>0</v>
      </c>
      <c r="Q8" s="62">
        <v>0</v>
      </c>
      <c r="R8" s="62">
        <v>250</v>
      </c>
      <c r="S8" s="62">
        <v>0</v>
      </c>
      <c r="T8" s="62">
        <v>0</v>
      </c>
      <c r="U8" s="62">
        <v>0</v>
      </c>
      <c r="V8" s="62">
        <v>220</v>
      </c>
      <c r="W8" s="62">
        <v>35</v>
      </c>
      <c r="X8" s="63">
        <v>0</v>
      </c>
      <c r="Y8" s="63">
        <v>0</v>
      </c>
      <c r="Z8" s="63">
        <v>20</v>
      </c>
      <c r="AA8" s="63">
        <v>0</v>
      </c>
    </row>
    <row r="9" spans="1:27">
      <c r="A9" s="59">
        <v>4</v>
      </c>
      <c r="B9" s="68" t="s">
        <v>31</v>
      </c>
      <c r="C9" s="58">
        <v>12</v>
      </c>
      <c r="D9" s="59">
        <v>0</v>
      </c>
      <c r="E9" s="59">
        <v>160</v>
      </c>
      <c r="F9" s="59">
        <v>0</v>
      </c>
      <c r="G9" s="69">
        <f t="shared" si="0"/>
        <v>160</v>
      </c>
      <c r="H9" s="69">
        <v>0</v>
      </c>
      <c r="I9" s="59">
        <v>0</v>
      </c>
      <c r="J9" s="59">
        <v>1500</v>
      </c>
      <c r="K9" s="59">
        <v>0</v>
      </c>
      <c r="L9" s="61">
        <v>15</v>
      </c>
      <c r="M9" s="61">
        <v>12</v>
      </c>
      <c r="N9" s="61">
        <v>0</v>
      </c>
      <c r="O9" s="62">
        <v>20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15</v>
      </c>
      <c r="W9" s="62">
        <v>25</v>
      </c>
      <c r="X9" s="63">
        <v>0</v>
      </c>
      <c r="Y9" s="63">
        <v>0</v>
      </c>
      <c r="Z9" s="63">
        <v>5</v>
      </c>
      <c r="AA9" s="63">
        <v>0</v>
      </c>
    </row>
    <row r="10" spans="1:27">
      <c r="A10" s="59">
        <v>5</v>
      </c>
      <c r="B10" s="68" t="s">
        <v>32</v>
      </c>
      <c r="C10" s="58">
        <v>0</v>
      </c>
      <c r="D10" s="59">
        <v>0</v>
      </c>
      <c r="E10" s="59">
        <v>2</v>
      </c>
      <c r="F10" s="59">
        <v>0</v>
      </c>
      <c r="G10" s="69">
        <f t="shared" si="0"/>
        <v>2</v>
      </c>
      <c r="H10" s="69">
        <v>0</v>
      </c>
      <c r="I10" s="59">
        <v>0</v>
      </c>
      <c r="J10" s="59">
        <v>1000</v>
      </c>
      <c r="K10" s="59">
        <v>0</v>
      </c>
      <c r="L10" s="61">
        <v>0</v>
      </c>
      <c r="M10" s="61">
        <v>0</v>
      </c>
      <c r="N10" s="61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1</v>
      </c>
      <c r="W10" s="62">
        <v>1</v>
      </c>
      <c r="X10" s="63">
        <v>0</v>
      </c>
      <c r="Y10" s="63">
        <v>0</v>
      </c>
      <c r="Z10" s="63">
        <v>0</v>
      </c>
      <c r="AA10" s="63">
        <v>0</v>
      </c>
    </row>
    <row r="11" spans="1:27">
      <c r="A11" s="59">
        <v>6</v>
      </c>
      <c r="B11" s="68" t="s">
        <v>33</v>
      </c>
      <c r="C11" s="58">
        <v>5</v>
      </c>
      <c r="D11" s="59">
        <v>0</v>
      </c>
      <c r="E11" s="59">
        <v>100</v>
      </c>
      <c r="F11" s="59">
        <v>0</v>
      </c>
      <c r="G11" s="69">
        <f t="shared" si="0"/>
        <v>100</v>
      </c>
      <c r="H11" s="69">
        <v>0</v>
      </c>
      <c r="I11" s="59">
        <v>0</v>
      </c>
      <c r="J11" s="59">
        <v>12000</v>
      </c>
      <c r="K11" s="59">
        <v>0</v>
      </c>
      <c r="L11" s="61">
        <v>15</v>
      </c>
      <c r="M11" s="61">
        <v>5</v>
      </c>
      <c r="N11" s="61">
        <v>0</v>
      </c>
      <c r="O11" s="62">
        <v>15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5</v>
      </c>
      <c r="W11" s="62">
        <v>5</v>
      </c>
      <c r="X11" s="63">
        <v>0</v>
      </c>
      <c r="Y11" s="63">
        <v>0</v>
      </c>
      <c r="Z11" s="63">
        <v>0</v>
      </c>
      <c r="AA11" s="63">
        <v>0</v>
      </c>
    </row>
    <row r="12" spans="1:27">
      <c r="A12" s="59">
        <v>7</v>
      </c>
      <c r="B12" s="68" t="s">
        <v>34</v>
      </c>
      <c r="C12" s="58">
        <v>0</v>
      </c>
      <c r="D12" s="59">
        <v>0</v>
      </c>
      <c r="E12" s="59">
        <v>45</v>
      </c>
      <c r="F12" s="59">
        <v>0</v>
      </c>
      <c r="G12" s="69">
        <f t="shared" si="0"/>
        <v>45</v>
      </c>
      <c r="H12" s="69">
        <v>5</v>
      </c>
      <c r="I12" s="59">
        <v>0</v>
      </c>
      <c r="J12" s="59">
        <v>1200</v>
      </c>
      <c r="K12" s="59">
        <v>0</v>
      </c>
      <c r="L12" s="61">
        <v>0</v>
      </c>
      <c r="M12" s="61">
        <v>0</v>
      </c>
      <c r="N12" s="61">
        <v>5</v>
      </c>
      <c r="O12" s="62">
        <v>30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20</v>
      </c>
      <c r="W12" s="62">
        <v>0</v>
      </c>
      <c r="X12" s="63">
        <v>0</v>
      </c>
      <c r="Y12" s="63">
        <v>0</v>
      </c>
      <c r="Z12" s="63">
        <v>0</v>
      </c>
      <c r="AA12" s="63">
        <v>0</v>
      </c>
    </row>
    <row r="13" spans="1:27">
      <c r="A13" s="59">
        <v>8</v>
      </c>
      <c r="B13" s="68" t="s">
        <v>35</v>
      </c>
      <c r="C13" s="58">
        <v>85</v>
      </c>
      <c r="D13" s="59">
        <v>350</v>
      </c>
      <c r="E13" s="59">
        <v>200</v>
      </c>
      <c r="F13" s="59">
        <v>180</v>
      </c>
      <c r="G13" s="69">
        <f t="shared" si="0"/>
        <v>730</v>
      </c>
      <c r="H13" s="69">
        <v>0</v>
      </c>
      <c r="I13" s="59">
        <v>1800</v>
      </c>
      <c r="J13" s="59">
        <v>1300</v>
      </c>
      <c r="K13" s="59">
        <v>1200</v>
      </c>
      <c r="L13" s="61">
        <v>80</v>
      </c>
      <c r="M13" s="61">
        <v>85</v>
      </c>
      <c r="N13" s="61">
        <v>0</v>
      </c>
      <c r="O13" s="62">
        <v>450</v>
      </c>
      <c r="P13" s="62">
        <v>0</v>
      </c>
      <c r="Q13" s="62">
        <v>0</v>
      </c>
      <c r="R13" s="62">
        <v>450</v>
      </c>
      <c r="S13" s="62">
        <v>0</v>
      </c>
      <c r="T13" s="62">
        <v>0</v>
      </c>
      <c r="U13" s="62">
        <v>200</v>
      </c>
      <c r="V13" s="62">
        <v>650</v>
      </c>
      <c r="W13" s="62">
        <v>450</v>
      </c>
      <c r="X13" s="63">
        <v>0</v>
      </c>
      <c r="Y13" s="63">
        <v>0</v>
      </c>
      <c r="Z13" s="63">
        <v>350</v>
      </c>
      <c r="AA13" s="63">
        <v>0</v>
      </c>
    </row>
    <row r="14" spans="1:27">
      <c r="A14" s="59">
        <v>9</v>
      </c>
      <c r="B14" s="68" t="s">
        <v>36</v>
      </c>
      <c r="C14" s="58">
        <v>0</v>
      </c>
      <c r="D14" s="59">
        <v>0</v>
      </c>
      <c r="E14" s="59">
        <v>0</v>
      </c>
      <c r="F14" s="59">
        <v>0</v>
      </c>
      <c r="G14" s="69">
        <f t="shared" si="0"/>
        <v>0</v>
      </c>
      <c r="H14" s="69">
        <v>0</v>
      </c>
      <c r="I14" s="59">
        <v>0</v>
      </c>
      <c r="J14" s="59">
        <v>0</v>
      </c>
      <c r="K14" s="59">
        <v>0</v>
      </c>
      <c r="L14" s="61">
        <v>0</v>
      </c>
      <c r="M14" s="61">
        <v>0</v>
      </c>
      <c r="N14" s="61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3">
        <v>0</v>
      </c>
      <c r="Y14" s="63">
        <v>0</v>
      </c>
      <c r="Z14" s="63">
        <v>0</v>
      </c>
      <c r="AA14" s="63">
        <v>0</v>
      </c>
    </row>
    <row r="15" spans="1:27">
      <c r="A15" s="68"/>
      <c r="B15" s="68" t="s">
        <v>37</v>
      </c>
      <c r="C15" s="70">
        <f t="shared" ref="C15:AA15" si="1">SUM(C6:C14)</f>
        <v>107</v>
      </c>
      <c r="D15" s="70">
        <f t="shared" si="1"/>
        <v>350</v>
      </c>
      <c r="E15" s="70">
        <f t="shared" si="1"/>
        <v>999</v>
      </c>
      <c r="F15" s="70">
        <f t="shared" si="1"/>
        <v>180</v>
      </c>
      <c r="G15" s="70">
        <f t="shared" si="1"/>
        <v>1529</v>
      </c>
      <c r="H15" s="70">
        <f t="shared" si="1"/>
        <v>5</v>
      </c>
      <c r="I15" s="70">
        <f t="shared" si="1"/>
        <v>1800</v>
      </c>
      <c r="J15" s="70">
        <f t="shared" si="1"/>
        <v>19200</v>
      </c>
      <c r="K15" s="70">
        <f t="shared" si="1"/>
        <v>1200</v>
      </c>
      <c r="L15" s="70">
        <f t="shared" si="1"/>
        <v>125</v>
      </c>
      <c r="M15" s="70">
        <f t="shared" si="1"/>
        <v>107</v>
      </c>
      <c r="N15" s="70">
        <f t="shared" si="1"/>
        <v>5</v>
      </c>
      <c r="O15" s="70">
        <f t="shared" si="1"/>
        <v>735</v>
      </c>
      <c r="P15" s="70">
        <f t="shared" si="1"/>
        <v>0</v>
      </c>
      <c r="Q15" s="70">
        <f t="shared" si="1"/>
        <v>0</v>
      </c>
      <c r="R15" s="70">
        <f t="shared" si="1"/>
        <v>720</v>
      </c>
      <c r="S15" s="70">
        <f t="shared" si="1"/>
        <v>0</v>
      </c>
      <c r="T15" s="70">
        <f t="shared" si="1"/>
        <v>0</v>
      </c>
      <c r="U15" s="70">
        <f t="shared" si="1"/>
        <v>200</v>
      </c>
      <c r="V15" s="70">
        <f t="shared" si="1"/>
        <v>911</v>
      </c>
      <c r="W15" s="70">
        <f t="shared" si="1"/>
        <v>516</v>
      </c>
      <c r="X15" s="70">
        <f t="shared" si="1"/>
        <v>0</v>
      </c>
      <c r="Y15" s="70">
        <f t="shared" si="1"/>
        <v>0</v>
      </c>
      <c r="Z15" s="70">
        <f t="shared" si="1"/>
        <v>375</v>
      </c>
      <c r="AA15" s="70">
        <f t="shared" si="1"/>
        <v>0</v>
      </c>
    </row>
    <row r="16" spans="1:2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>
        <f>L15/C15*100</f>
        <v>116.82242990654206</v>
      </c>
      <c r="M16" s="72">
        <f>M15/C15*100</f>
        <v>100</v>
      </c>
      <c r="N16" s="72"/>
      <c r="O16" s="73">
        <f>O15/G15*100</f>
        <v>48.070634401569649</v>
      </c>
      <c r="P16" s="73">
        <f>(P15+Q15+R15)/G15*100</f>
        <v>47.089601046435583</v>
      </c>
      <c r="Q16" s="73"/>
      <c r="R16" s="73"/>
      <c r="S16" s="73">
        <f>(S15+T15+U15)/G15*100</f>
        <v>13.080444735120993</v>
      </c>
      <c r="T16" s="73"/>
      <c r="U16" s="73"/>
      <c r="V16" s="73">
        <f>V15/G15*100</f>
        <v>59.581425768476123</v>
      </c>
      <c r="W16" s="73">
        <f>W15/G15*100</f>
        <v>33.747547416612164</v>
      </c>
      <c r="X16" s="74">
        <f>X15/G15*100</f>
        <v>0</v>
      </c>
      <c r="Y16" s="74">
        <f>Y15/G15*100</f>
        <v>0</v>
      </c>
      <c r="Z16" s="74">
        <f>Z15/G15*100</f>
        <v>24.525833878351865</v>
      </c>
      <c r="AA16" s="74">
        <f>AA15/G15*100</f>
        <v>0</v>
      </c>
    </row>
    <row r="17" spans="1:2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>
        <f>(O15+P15+Q15+R15+S15+T15+U15+V15+W15)*100/(G15*5)</f>
        <v>40.313930673642901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7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22.5">
      <c r="A19" s="82" t="s">
        <v>73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74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75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76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18">
      <c r="A24" s="82" t="s">
        <v>77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L4:L5"/>
    <mergeCell ref="M4:M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N3:N5"/>
    <mergeCell ref="O3:Z3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C4:C5"/>
    <mergeCell ref="D4:G4"/>
    <mergeCell ref="I4:K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P17" sqref="P17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10" width="3.875" bestFit="1" customWidth="1"/>
    <col min="11" max="11" width="4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107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</row>
    <row r="2" spans="1:27">
      <c r="A2" s="110" t="s">
        <v>0</v>
      </c>
      <c r="B2" s="110" t="s">
        <v>1</v>
      </c>
      <c r="C2" s="113" t="s">
        <v>2</v>
      </c>
      <c r="D2" s="114"/>
      <c r="E2" s="114"/>
      <c r="F2" s="114"/>
      <c r="G2" s="115"/>
      <c r="H2" s="119" t="s">
        <v>44</v>
      </c>
      <c r="I2" s="113" t="s">
        <v>3</v>
      </c>
      <c r="J2" s="114"/>
      <c r="K2" s="115"/>
      <c r="L2" s="104" t="s">
        <v>4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>
      <c r="A3" s="111"/>
      <c r="B3" s="111"/>
      <c r="C3" s="116"/>
      <c r="D3" s="117"/>
      <c r="E3" s="117"/>
      <c r="F3" s="117"/>
      <c r="G3" s="118"/>
      <c r="H3" s="120"/>
      <c r="I3" s="116"/>
      <c r="J3" s="117"/>
      <c r="K3" s="118"/>
      <c r="L3" s="103" t="s">
        <v>5</v>
      </c>
      <c r="M3" s="103"/>
      <c r="N3" s="66"/>
      <c r="O3" s="103" t="s">
        <v>6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66" t="s">
        <v>7</v>
      </c>
    </row>
    <row r="4" spans="1:27">
      <c r="A4" s="111"/>
      <c r="B4" s="111"/>
      <c r="C4" s="103" t="s">
        <v>8</v>
      </c>
      <c r="D4" s="103" t="s">
        <v>9</v>
      </c>
      <c r="E4" s="103"/>
      <c r="F4" s="103"/>
      <c r="G4" s="103"/>
      <c r="H4" s="120"/>
      <c r="I4" s="104" t="s">
        <v>9</v>
      </c>
      <c r="J4" s="105"/>
      <c r="K4" s="106"/>
      <c r="L4" s="103" t="s">
        <v>10</v>
      </c>
      <c r="M4" s="103" t="s">
        <v>11</v>
      </c>
      <c r="N4" s="119" t="s">
        <v>45</v>
      </c>
      <c r="O4" s="103" t="s">
        <v>12</v>
      </c>
      <c r="P4" s="104" t="s">
        <v>13</v>
      </c>
      <c r="Q4" s="105"/>
      <c r="R4" s="106"/>
      <c r="S4" s="104" t="s">
        <v>14</v>
      </c>
      <c r="T4" s="105"/>
      <c r="U4" s="106"/>
      <c r="V4" s="103" t="s">
        <v>15</v>
      </c>
      <c r="W4" s="103"/>
      <c r="X4" s="103" t="s">
        <v>16</v>
      </c>
      <c r="Y4" s="103" t="s">
        <v>17</v>
      </c>
      <c r="Z4" s="103" t="s">
        <v>18</v>
      </c>
      <c r="AA4" s="103" t="s">
        <v>19</v>
      </c>
    </row>
    <row r="5" spans="1:27">
      <c r="A5" s="112"/>
      <c r="B5" s="112"/>
      <c r="C5" s="103"/>
      <c r="D5" s="66" t="s">
        <v>20</v>
      </c>
      <c r="E5" s="66" t="s">
        <v>21</v>
      </c>
      <c r="F5" s="66" t="s">
        <v>22</v>
      </c>
      <c r="G5" s="67" t="s">
        <v>23</v>
      </c>
      <c r="H5" s="121"/>
      <c r="I5" s="66" t="s">
        <v>20</v>
      </c>
      <c r="J5" s="66" t="s">
        <v>21</v>
      </c>
      <c r="K5" s="66" t="s">
        <v>22</v>
      </c>
      <c r="L5" s="103"/>
      <c r="M5" s="103"/>
      <c r="N5" s="121"/>
      <c r="O5" s="103"/>
      <c r="P5" s="66" t="s">
        <v>38</v>
      </c>
      <c r="Q5" s="66" t="s">
        <v>24</v>
      </c>
      <c r="R5" s="66" t="s">
        <v>25</v>
      </c>
      <c r="S5" s="66" t="s">
        <v>38</v>
      </c>
      <c r="T5" s="66" t="s">
        <v>24</v>
      </c>
      <c r="U5" s="66" t="s">
        <v>25</v>
      </c>
      <c r="V5" s="66" t="s">
        <v>26</v>
      </c>
      <c r="W5" s="66" t="s">
        <v>27</v>
      </c>
      <c r="X5" s="103"/>
      <c r="Y5" s="103"/>
      <c r="Z5" s="103"/>
      <c r="AA5" s="103"/>
    </row>
    <row r="6" spans="1:27">
      <c r="A6" s="59">
        <v>1</v>
      </c>
      <c r="B6" s="68" t="s">
        <v>28</v>
      </c>
      <c r="C6" s="58">
        <v>4</v>
      </c>
      <c r="D6" s="59">
        <v>50</v>
      </c>
      <c r="E6" s="59">
        <v>70</v>
      </c>
      <c r="F6" s="59">
        <v>10</v>
      </c>
      <c r="G6" s="69">
        <f>SUM(D6:F6)</f>
        <v>130</v>
      </c>
      <c r="H6" s="59">
        <v>10</v>
      </c>
      <c r="I6" s="59">
        <v>14000</v>
      </c>
      <c r="J6" s="59">
        <v>12200</v>
      </c>
      <c r="K6" s="59">
        <v>9000</v>
      </c>
      <c r="L6" s="61">
        <v>4</v>
      </c>
      <c r="M6" s="61">
        <v>4</v>
      </c>
      <c r="N6" s="59"/>
      <c r="O6" s="62">
        <v>80</v>
      </c>
      <c r="P6" s="62">
        <v>28</v>
      </c>
      <c r="Q6" s="62">
        <v>0</v>
      </c>
      <c r="R6" s="62">
        <v>25</v>
      </c>
      <c r="S6" s="62">
        <v>7</v>
      </c>
      <c r="T6" s="62">
        <v>0</v>
      </c>
      <c r="U6" s="62">
        <v>15</v>
      </c>
      <c r="V6" s="62">
        <v>65</v>
      </c>
      <c r="W6" s="62">
        <v>51</v>
      </c>
      <c r="X6" s="62">
        <v>0</v>
      </c>
      <c r="Y6" s="62">
        <v>0</v>
      </c>
      <c r="Z6" s="63">
        <v>60</v>
      </c>
      <c r="AA6" s="62">
        <v>0</v>
      </c>
    </row>
    <row r="7" spans="1:27">
      <c r="A7" s="59">
        <v>2</v>
      </c>
      <c r="B7" s="68" t="s">
        <v>29</v>
      </c>
      <c r="C7" s="58">
        <v>10</v>
      </c>
      <c r="D7" s="59">
        <v>105</v>
      </c>
      <c r="E7" s="59">
        <v>100</v>
      </c>
      <c r="F7" s="59">
        <v>0</v>
      </c>
      <c r="G7" s="69">
        <f t="shared" ref="G7:G14" si="0">SUM(D7:F7)</f>
        <v>205</v>
      </c>
      <c r="H7" s="59">
        <v>0</v>
      </c>
      <c r="I7" s="59">
        <v>9000</v>
      </c>
      <c r="J7" s="59">
        <v>8100</v>
      </c>
      <c r="K7" s="59">
        <v>6700</v>
      </c>
      <c r="L7" s="61">
        <v>10</v>
      </c>
      <c r="M7" s="61">
        <v>10</v>
      </c>
      <c r="N7" s="59"/>
      <c r="O7" s="62">
        <v>180</v>
      </c>
      <c r="P7" s="62">
        <v>40</v>
      </c>
      <c r="Q7" s="62">
        <v>0</v>
      </c>
      <c r="R7" s="62">
        <v>130</v>
      </c>
      <c r="S7" s="62">
        <v>0</v>
      </c>
      <c r="T7" s="62">
        <v>0</v>
      </c>
      <c r="U7" s="62">
        <v>12</v>
      </c>
      <c r="V7" s="62">
        <v>180</v>
      </c>
      <c r="W7" s="62">
        <v>180</v>
      </c>
      <c r="X7" s="62">
        <v>0</v>
      </c>
      <c r="Y7" s="62">
        <v>0</v>
      </c>
      <c r="Z7" s="63">
        <v>110</v>
      </c>
      <c r="AA7" s="62">
        <v>0</v>
      </c>
    </row>
    <row r="8" spans="1:27">
      <c r="A8" s="59">
        <v>3</v>
      </c>
      <c r="B8" s="68" t="s">
        <v>30</v>
      </c>
      <c r="C8" s="58">
        <v>30</v>
      </c>
      <c r="D8" s="59">
        <v>250</v>
      </c>
      <c r="E8" s="59">
        <v>600</v>
      </c>
      <c r="F8" s="59">
        <v>100</v>
      </c>
      <c r="G8" s="69">
        <f t="shared" si="0"/>
        <v>950</v>
      </c>
      <c r="H8" s="59">
        <v>100</v>
      </c>
      <c r="I8" s="59">
        <v>2300</v>
      </c>
      <c r="J8" s="59">
        <v>1900</v>
      </c>
      <c r="K8" s="59">
        <v>1500</v>
      </c>
      <c r="L8" s="61">
        <v>30</v>
      </c>
      <c r="M8" s="61">
        <v>30</v>
      </c>
      <c r="N8" s="59"/>
      <c r="O8" s="62">
        <v>800</v>
      </c>
      <c r="P8" s="62">
        <v>420</v>
      </c>
      <c r="Q8" s="62">
        <v>0</v>
      </c>
      <c r="R8" s="62">
        <v>250</v>
      </c>
      <c r="S8" s="62">
        <v>20</v>
      </c>
      <c r="T8" s="62">
        <v>0</v>
      </c>
      <c r="U8" s="62">
        <v>80</v>
      </c>
      <c r="V8" s="62">
        <v>900</v>
      </c>
      <c r="W8" s="62">
        <v>800</v>
      </c>
      <c r="X8" s="62">
        <v>0</v>
      </c>
      <c r="Y8" s="62">
        <v>0</v>
      </c>
      <c r="Z8" s="63">
        <v>350</v>
      </c>
      <c r="AA8" s="62">
        <v>0</v>
      </c>
    </row>
    <row r="9" spans="1:27">
      <c r="A9" s="59">
        <v>4</v>
      </c>
      <c r="B9" s="68" t="s">
        <v>31</v>
      </c>
      <c r="C9" s="58">
        <v>1</v>
      </c>
      <c r="D9" s="59">
        <v>15</v>
      </c>
      <c r="E9" s="59">
        <v>35</v>
      </c>
      <c r="F9" s="59">
        <v>0</v>
      </c>
      <c r="G9" s="69">
        <f t="shared" si="0"/>
        <v>50</v>
      </c>
      <c r="H9" s="59">
        <v>0</v>
      </c>
      <c r="I9" s="59">
        <v>1200</v>
      </c>
      <c r="J9" s="59">
        <v>900</v>
      </c>
      <c r="K9" s="59">
        <v>0</v>
      </c>
      <c r="L9" s="61">
        <v>1</v>
      </c>
      <c r="M9" s="61">
        <v>1</v>
      </c>
      <c r="N9" s="59"/>
      <c r="O9" s="62">
        <v>20</v>
      </c>
      <c r="P9" s="62">
        <v>3</v>
      </c>
      <c r="Q9" s="62">
        <v>0</v>
      </c>
      <c r="R9" s="62">
        <v>18</v>
      </c>
      <c r="S9" s="62">
        <v>0</v>
      </c>
      <c r="T9" s="62">
        <v>0</v>
      </c>
      <c r="U9" s="62">
        <v>3</v>
      </c>
      <c r="V9" s="62">
        <v>32</v>
      </c>
      <c r="W9" s="62">
        <v>35</v>
      </c>
      <c r="X9" s="62">
        <v>0</v>
      </c>
      <c r="Y9" s="62">
        <v>0</v>
      </c>
      <c r="Z9" s="63">
        <v>8</v>
      </c>
      <c r="AA9" s="62">
        <v>0</v>
      </c>
    </row>
    <row r="10" spans="1:27">
      <c r="A10" s="59">
        <v>5</v>
      </c>
      <c r="B10" s="68" t="s">
        <v>32</v>
      </c>
      <c r="C10" s="58">
        <v>10</v>
      </c>
      <c r="D10" s="59">
        <v>45</v>
      </c>
      <c r="E10" s="59">
        <v>140</v>
      </c>
      <c r="F10" s="59">
        <v>0</v>
      </c>
      <c r="G10" s="69">
        <f t="shared" si="0"/>
        <v>185</v>
      </c>
      <c r="H10" s="59">
        <v>0</v>
      </c>
      <c r="I10" s="59">
        <v>2500</v>
      </c>
      <c r="J10" s="59">
        <v>2100</v>
      </c>
      <c r="K10" s="59">
        <v>0</v>
      </c>
      <c r="L10" s="61">
        <v>10</v>
      </c>
      <c r="M10" s="61">
        <v>10</v>
      </c>
      <c r="N10" s="59"/>
      <c r="O10" s="62">
        <v>170</v>
      </c>
      <c r="P10" s="62">
        <v>50</v>
      </c>
      <c r="Q10" s="62">
        <v>0</v>
      </c>
      <c r="R10" s="62">
        <v>130</v>
      </c>
      <c r="S10" s="62">
        <v>2</v>
      </c>
      <c r="T10" s="62">
        <v>0</v>
      </c>
      <c r="U10" s="62">
        <v>6</v>
      </c>
      <c r="V10" s="62">
        <v>150</v>
      </c>
      <c r="W10" s="62">
        <v>120</v>
      </c>
      <c r="X10" s="62">
        <v>0</v>
      </c>
      <c r="Y10" s="62">
        <v>0</v>
      </c>
      <c r="Z10" s="63">
        <v>160</v>
      </c>
      <c r="AA10" s="62">
        <v>0</v>
      </c>
    </row>
    <row r="11" spans="1:27">
      <c r="A11" s="59">
        <v>6</v>
      </c>
      <c r="B11" s="68" t="s">
        <v>33</v>
      </c>
      <c r="C11" s="58">
        <v>12</v>
      </c>
      <c r="D11" s="59">
        <v>370</v>
      </c>
      <c r="E11" s="59">
        <v>70</v>
      </c>
      <c r="F11" s="59">
        <v>20</v>
      </c>
      <c r="G11" s="69">
        <f t="shared" si="0"/>
        <v>460</v>
      </c>
      <c r="H11" s="59">
        <v>20</v>
      </c>
      <c r="I11" s="59">
        <v>4600</v>
      </c>
      <c r="J11" s="59">
        <v>3900</v>
      </c>
      <c r="K11" s="59">
        <v>2500</v>
      </c>
      <c r="L11" s="61">
        <v>12</v>
      </c>
      <c r="M11" s="61">
        <v>12</v>
      </c>
      <c r="N11" s="59"/>
      <c r="O11" s="62">
        <v>220</v>
      </c>
      <c r="P11" s="62">
        <v>5</v>
      </c>
      <c r="Q11" s="62">
        <v>0</v>
      </c>
      <c r="R11" s="62">
        <v>50</v>
      </c>
      <c r="S11" s="62">
        <v>0</v>
      </c>
      <c r="T11" s="62">
        <v>0</v>
      </c>
      <c r="U11" s="62">
        <v>30</v>
      </c>
      <c r="V11" s="62">
        <v>350</v>
      </c>
      <c r="W11" s="62">
        <v>360</v>
      </c>
      <c r="X11" s="62">
        <v>0</v>
      </c>
      <c r="Y11" s="62">
        <v>0</v>
      </c>
      <c r="Z11" s="63">
        <v>380</v>
      </c>
      <c r="AA11" s="62">
        <v>0</v>
      </c>
    </row>
    <row r="12" spans="1:27">
      <c r="A12" s="59">
        <v>7</v>
      </c>
      <c r="B12" s="68" t="s">
        <v>34</v>
      </c>
      <c r="C12" s="58">
        <v>40</v>
      </c>
      <c r="D12" s="59">
        <v>250</v>
      </c>
      <c r="E12" s="59">
        <v>440</v>
      </c>
      <c r="F12" s="59">
        <v>0</v>
      </c>
      <c r="G12" s="69">
        <f t="shared" si="0"/>
        <v>690</v>
      </c>
      <c r="H12" s="59">
        <v>0</v>
      </c>
      <c r="I12" s="59">
        <v>12000</v>
      </c>
      <c r="J12" s="59">
        <v>11000</v>
      </c>
      <c r="K12" s="59">
        <v>8700</v>
      </c>
      <c r="L12" s="61">
        <v>40</v>
      </c>
      <c r="M12" s="61">
        <v>40</v>
      </c>
      <c r="N12" s="59"/>
      <c r="O12" s="62">
        <v>580</v>
      </c>
      <c r="P12" s="62">
        <v>150</v>
      </c>
      <c r="Q12" s="62">
        <v>0</v>
      </c>
      <c r="R12" s="62">
        <v>310</v>
      </c>
      <c r="S12" s="62">
        <v>15</v>
      </c>
      <c r="T12" s="62">
        <v>0</v>
      </c>
      <c r="U12" s="62">
        <v>370</v>
      </c>
      <c r="V12" s="62">
        <v>600</v>
      </c>
      <c r="W12" s="62">
        <v>570</v>
      </c>
      <c r="X12" s="62">
        <v>0</v>
      </c>
      <c r="Y12" s="62">
        <v>0</v>
      </c>
      <c r="Z12" s="63">
        <v>390</v>
      </c>
      <c r="AA12" s="62">
        <v>0</v>
      </c>
    </row>
    <row r="13" spans="1:27">
      <c r="A13" s="59">
        <v>8</v>
      </c>
      <c r="B13" s="68" t="s">
        <v>35</v>
      </c>
      <c r="C13" s="58">
        <v>0</v>
      </c>
      <c r="D13" s="59">
        <v>0</v>
      </c>
      <c r="E13" s="59">
        <v>2</v>
      </c>
      <c r="F13" s="59">
        <v>12</v>
      </c>
      <c r="G13" s="69">
        <f t="shared" si="0"/>
        <v>14</v>
      </c>
      <c r="H13" s="59">
        <v>12</v>
      </c>
      <c r="I13" s="59">
        <v>0</v>
      </c>
      <c r="J13" s="59">
        <v>500</v>
      </c>
      <c r="K13" s="59">
        <v>300</v>
      </c>
      <c r="L13" s="61">
        <v>0</v>
      </c>
      <c r="M13" s="61">
        <v>0</v>
      </c>
      <c r="N13" s="59"/>
      <c r="O13" s="62">
        <v>5</v>
      </c>
      <c r="P13" s="62">
        <v>0</v>
      </c>
      <c r="Q13" s="62">
        <v>0</v>
      </c>
      <c r="R13" s="62">
        <v>3</v>
      </c>
      <c r="S13" s="62">
        <v>0</v>
      </c>
      <c r="T13" s="62">
        <v>0</v>
      </c>
      <c r="U13" s="62">
        <v>2</v>
      </c>
      <c r="V13" s="62">
        <v>4</v>
      </c>
      <c r="W13" s="62">
        <v>5</v>
      </c>
      <c r="X13" s="62">
        <v>0</v>
      </c>
      <c r="Y13" s="62">
        <v>0</v>
      </c>
      <c r="Z13" s="63">
        <v>12</v>
      </c>
      <c r="AA13" s="62">
        <v>0</v>
      </c>
    </row>
    <row r="14" spans="1:27">
      <c r="A14" s="59">
        <v>9</v>
      </c>
      <c r="B14" s="68" t="s">
        <v>36</v>
      </c>
      <c r="C14" s="58">
        <v>0</v>
      </c>
      <c r="D14" s="59">
        <v>0</v>
      </c>
      <c r="E14" s="59">
        <v>0</v>
      </c>
      <c r="F14" s="59">
        <v>0</v>
      </c>
      <c r="G14" s="69">
        <f t="shared" si="0"/>
        <v>0</v>
      </c>
      <c r="H14" s="59">
        <v>0</v>
      </c>
      <c r="I14" s="59">
        <v>0</v>
      </c>
      <c r="J14" s="59">
        <v>0</v>
      </c>
      <c r="K14" s="59">
        <v>0</v>
      </c>
      <c r="L14" s="61">
        <v>0</v>
      </c>
      <c r="M14" s="61">
        <v>0</v>
      </c>
      <c r="N14" s="59"/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3">
        <v>0</v>
      </c>
      <c r="AA14" s="62">
        <v>0</v>
      </c>
    </row>
    <row r="15" spans="1:27">
      <c r="A15" s="68"/>
      <c r="B15" s="68" t="s">
        <v>37</v>
      </c>
      <c r="C15" s="70">
        <f>SUM(C6:C14)</f>
        <v>107</v>
      </c>
      <c r="D15" s="70">
        <f t="shared" ref="D15:AA15" si="1">SUM(D6:D14)</f>
        <v>1085</v>
      </c>
      <c r="E15" s="70">
        <f t="shared" si="1"/>
        <v>1457</v>
      </c>
      <c r="F15" s="70">
        <f t="shared" si="1"/>
        <v>142</v>
      </c>
      <c r="G15" s="70">
        <f t="shared" si="1"/>
        <v>2684</v>
      </c>
      <c r="H15" s="70">
        <f t="shared" si="1"/>
        <v>142</v>
      </c>
      <c r="I15" s="70">
        <f t="shared" si="1"/>
        <v>45600</v>
      </c>
      <c r="J15" s="70">
        <f t="shared" si="1"/>
        <v>40600</v>
      </c>
      <c r="K15" s="70">
        <f t="shared" si="1"/>
        <v>28700</v>
      </c>
      <c r="L15" s="70">
        <f t="shared" si="1"/>
        <v>107</v>
      </c>
      <c r="M15" s="70">
        <f t="shared" si="1"/>
        <v>107</v>
      </c>
      <c r="N15" s="70">
        <f t="shared" si="1"/>
        <v>0</v>
      </c>
      <c r="O15" s="70">
        <f t="shared" si="1"/>
        <v>2055</v>
      </c>
      <c r="P15" s="70">
        <f t="shared" si="1"/>
        <v>696</v>
      </c>
      <c r="Q15" s="70">
        <f t="shared" si="1"/>
        <v>0</v>
      </c>
      <c r="R15" s="70">
        <f t="shared" si="1"/>
        <v>916</v>
      </c>
      <c r="S15" s="70">
        <f t="shared" si="1"/>
        <v>44</v>
      </c>
      <c r="T15" s="70">
        <f t="shared" si="1"/>
        <v>0</v>
      </c>
      <c r="U15" s="70">
        <f t="shared" si="1"/>
        <v>518</v>
      </c>
      <c r="V15" s="70">
        <f t="shared" si="1"/>
        <v>2281</v>
      </c>
      <c r="W15" s="70">
        <f t="shared" si="1"/>
        <v>2121</v>
      </c>
      <c r="X15" s="70">
        <f t="shared" si="1"/>
        <v>0</v>
      </c>
      <c r="Y15" s="70">
        <f t="shared" si="1"/>
        <v>0</v>
      </c>
      <c r="Z15" s="70">
        <f t="shared" si="1"/>
        <v>1470</v>
      </c>
      <c r="AA15" s="70">
        <f t="shared" si="1"/>
        <v>0</v>
      </c>
    </row>
    <row r="16" spans="1:2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>
        <f>L15/C15*100</f>
        <v>100</v>
      </c>
      <c r="M16" s="72">
        <f>M15/C15*100</f>
        <v>100</v>
      </c>
      <c r="N16" s="72"/>
      <c r="O16" s="73">
        <f>O15/G15*100</f>
        <v>76.564828614008945</v>
      </c>
      <c r="P16" s="73">
        <f>(R15+Q15+P15)/G15*100</f>
        <v>60.05961251862891</v>
      </c>
      <c r="Q16" s="73"/>
      <c r="R16" s="73"/>
      <c r="S16" s="73">
        <f>(U15+T15+S15)/G15*100</f>
        <v>20.938897168405365</v>
      </c>
      <c r="T16" s="73"/>
      <c r="U16" s="73"/>
      <c r="V16" s="73">
        <f>V15/G15*100</f>
        <v>84.985096870342772</v>
      </c>
      <c r="W16" s="73">
        <f>W15/G15*100</f>
        <v>79.02384500745157</v>
      </c>
      <c r="X16" s="74">
        <f>X15/G15*100</f>
        <v>0</v>
      </c>
      <c r="Y16" s="74">
        <f>Y15/G15*100</f>
        <v>0</v>
      </c>
      <c r="Z16" s="74">
        <v>46.894848270995062</v>
      </c>
      <c r="AA16" s="74">
        <f>AA15/G15*100</f>
        <v>0</v>
      </c>
    </row>
    <row r="17" spans="1:2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>
        <f>(O15+P15+Q15+R15+S15+T15+U15+V15+W15)*100/(G15*5)</f>
        <v>64.314456035767506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7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A22" sqref="A22:P22"/>
    </sheetView>
  </sheetViews>
  <sheetFormatPr defaultColWidth="11" defaultRowHeight="14.25"/>
  <cols>
    <col min="1" max="1" width="3.875" bestFit="1" customWidth="1"/>
    <col min="2" max="2" width="8.875" bestFit="1" customWidth="1"/>
    <col min="3" max="3" width="4.625" bestFit="1" customWidth="1"/>
    <col min="4" max="4" width="4.75" bestFit="1" customWidth="1"/>
    <col min="5" max="5" width="4.875" bestFit="1" customWidth="1"/>
    <col min="6" max="6" width="4.75" bestFit="1" customWidth="1"/>
    <col min="7" max="7" width="6" bestFit="1" customWidth="1"/>
    <col min="8" max="8" width="6" customWidth="1"/>
    <col min="9" max="9" width="5" bestFit="1" customWidth="1"/>
    <col min="10" max="10" width="4.875" bestFit="1" customWidth="1"/>
    <col min="11" max="11" width="5" bestFit="1" customWidth="1"/>
    <col min="12" max="12" width="5.875" bestFit="1" customWidth="1"/>
    <col min="13" max="13" width="5.625" bestFit="1" customWidth="1"/>
    <col min="14" max="14" width="5.625" customWidth="1"/>
    <col min="15" max="15" width="5.625" bestFit="1" customWidth="1"/>
    <col min="16" max="16" width="10.625" bestFit="1" customWidth="1"/>
    <col min="17" max="17" width="4.75" bestFit="1" customWidth="1"/>
    <col min="18" max="18" width="4.875" bestFit="1" customWidth="1"/>
    <col min="19" max="19" width="10.625" bestFit="1" customWidth="1"/>
    <col min="20" max="20" width="4.75" bestFit="1" customWidth="1"/>
    <col min="21" max="21" width="4.875" bestFit="1" customWidth="1"/>
    <col min="22" max="22" width="4" bestFit="1" customWidth="1"/>
    <col min="23" max="23" width="4.625" bestFit="1" customWidth="1"/>
    <col min="24" max="24" width="7.375" bestFit="1" customWidth="1"/>
    <col min="25" max="25" width="9.25" bestFit="1" customWidth="1"/>
    <col min="26" max="26" width="9.375" bestFit="1" customWidth="1"/>
    <col min="27" max="27" width="4.875" bestFit="1" customWidth="1"/>
  </cols>
  <sheetData>
    <row r="1" spans="1:27" ht="20.25">
      <c r="A1" s="87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26"/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27"/>
      <c r="I3" s="96"/>
      <c r="J3" s="97"/>
      <c r="K3" s="98"/>
      <c r="L3" s="83" t="s">
        <v>5</v>
      </c>
      <c r="M3" s="83"/>
      <c r="N3" s="25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5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78"/>
      <c r="I4" s="79" t="s">
        <v>9</v>
      </c>
      <c r="J4" s="80"/>
      <c r="K4" s="81"/>
      <c r="L4" s="83" t="s">
        <v>10</v>
      </c>
      <c r="M4" s="83" t="s">
        <v>11</v>
      </c>
      <c r="N4" s="25"/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5" t="s">
        <v>20</v>
      </c>
      <c r="E5" s="25" t="s">
        <v>21</v>
      </c>
      <c r="F5" s="25" t="s">
        <v>22</v>
      </c>
      <c r="G5" s="2" t="s">
        <v>23</v>
      </c>
      <c r="H5" s="2"/>
      <c r="I5" s="25" t="s">
        <v>20</v>
      </c>
      <c r="J5" s="25" t="s">
        <v>21</v>
      </c>
      <c r="K5" s="25" t="s">
        <v>22</v>
      </c>
      <c r="L5" s="83"/>
      <c r="M5" s="83"/>
      <c r="N5" s="25"/>
      <c r="O5" s="83"/>
      <c r="P5" s="25" t="s">
        <v>38</v>
      </c>
      <c r="Q5" s="25" t="s">
        <v>24</v>
      </c>
      <c r="R5" s="25" t="s">
        <v>25</v>
      </c>
      <c r="S5" s="25" t="s">
        <v>38</v>
      </c>
      <c r="T5" s="25" t="s">
        <v>24</v>
      </c>
      <c r="U5" s="25" t="s">
        <v>25</v>
      </c>
      <c r="V5" s="25" t="s">
        <v>26</v>
      </c>
      <c r="W5" s="25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26</v>
      </c>
      <c r="D6" s="5">
        <v>38</v>
      </c>
      <c r="E6" s="5">
        <v>510</v>
      </c>
      <c r="F6" s="5">
        <v>122</v>
      </c>
      <c r="G6" s="6">
        <f>SUM(D6:F6)</f>
        <v>670</v>
      </c>
      <c r="H6" s="6"/>
      <c r="I6" s="5">
        <v>17000</v>
      </c>
      <c r="J6" s="5">
        <v>14000</v>
      </c>
      <c r="K6" s="5">
        <v>11000</v>
      </c>
      <c r="L6" s="20">
        <v>25</v>
      </c>
      <c r="M6" s="20">
        <v>20</v>
      </c>
      <c r="N6" s="20"/>
      <c r="O6" s="11">
        <v>345</v>
      </c>
      <c r="P6" s="11">
        <v>360</v>
      </c>
      <c r="Q6" s="11">
        <v>0</v>
      </c>
      <c r="R6" s="11">
        <v>160</v>
      </c>
      <c r="S6" s="11">
        <v>65</v>
      </c>
      <c r="T6" s="11">
        <v>0</v>
      </c>
      <c r="U6" s="11">
        <v>45</v>
      </c>
      <c r="V6" s="11">
        <v>365</v>
      </c>
      <c r="W6" s="11">
        <v>70</v>
      </c>
      <c r="X6" s="12">
        <v>50</v>
      </c>
      <c r="Y6" s="12">
        <v>0</v>
      </c>
      <c r="Z6" s="12">
        <v>260</v>
      </c>
      <c r="AA6" s="12">
        <v>0</v>
      </c>
    </row>
    <row r="7" spans="1:27">
      <c r="A7" s="5">
        <v>2</v>
      </c>
      <c r="B7" s="3" t="s">
        <v>29</v>
      </c>
      <c r="C7" s="4">
        <v>5</v>
      </c>
      <c r="D7" s="5">
        <v>28</v>
      </c>
      <c r="E7" s="5">
        <v>80</v>
      </c>
      <c r="F7" s="5">
        <v>62</v>
      </c>
      <c r="G7" s="6">
        <v>170</v>
      </c>
      <c r="H7" s="6"/>
      <c r="I7" s="5">
        <v>10000</v>
      </c>
      <c r="J7" s="5">
        <v>9500</v>
      </c>
      <c r="K7" s="5">
        <v>8500</v>
      </c>
      <c r="L7" s="20">
        <v>5</v>
      </c>
      <c r="M7" s="20">
        <v>3</v>
      </c>
      <c r="N7" s="20"/>
      <c r="O7" s="11">
        <v>125</v>
      </c>
      <c r="P7" s="11">
        <v>60</v>
      </c>
      <c r="Q7" s="11">
        <v>0</v>
      </c>
      <c r="R7" s="11">
        <v>95</v>
      </c>
      <c r="S7" s="11">
        <v>26</v>
      </c>
      <c r="T7" s="11">
        <v>0</v>
      </c>
      <c r="U7" s="11">
        <v>15</v>
      </c>
      <c r="V7" s="11">
        <v>80</v>
      </c>
      <c r="W7" s="11">
        <v>75</v>
      </c>
      <c r="X7" s="12">
        <v>10</v>
      </c>
      <c r="Y7" s="12">
        <v>0</v>
      </c>
      <c r="Z7" s="12">
        <v>60</v>
      </c>
      <c r="AA7" s="12">
        <v>0</v>
      </c>
    </row>
    <row r="8" spans="1:27">
      <c r="A8" s="5">
        <v>3</v>
      </c>
      <c r="B8" s="3" t="s">
        <v>30</v>
      </c>
      <c r="C8" s="4">
        <v>2</v>
      </c>
      <c r="D8" s="5">
        <v>30</v>
      </c>
      <c r="E8" s="5">
        <v>52</v>
      </c>
      <c r="F8" s="5">
        <v>85</v>
      </c>
      <c r="G8" s="6">
        <v>167</v>
      </c>
      <c r="H8" s="6"/>
      <c r="I8" s="5">
        <v>1800</v>
      </c>
      <c r="J8" s="5">
        <v>1500</v>
      </c>
      <c r="K8" s="5">
        <v>1000</v>
      </c>
      <c r="L8" s="20">
        <v>2</v>
      </c>
      <c r="M8" s="20">
        <v>2</v>
      </c>
      <c r="N8" s="20"/>
      <c r="O8" s="11">
        <v>80</v>
      </c>
      <c r="P8" s="11">
        <v>25</v>
      </c>
      <c r="Q8" s="11">
        <v>0</v>
      </c>
      <c r="R8" s="11">
        <v>60</v>
      </c>
      <c r="S8" s="11">
        <v>40</v>
      </c>
      <c r="T8" s="11">
        <v>0</v>
      </c>
      <c r="U8" s="11">
        <v>5</v>
      </c>
      <c r="V8" s="11">
        <v>85</v>
      </c>
      <c r="W8" s="11">
        <v>45</v>
      </c>
      <c r="X8" s="12">
        <v>0</v>
      </c>
      <c r="Y8" s="12">
        <v>0</v>
      </c>
      <c r="Z8" s="12">
        <v>22</v>
      </c>
      <c r="AA8" s="12">
        <v>0</v>
      </c>
    </row>
    <row r="9" spans="1:27">
      <c r="A9" s="5">
        <v>4</v>
      </c>
      <c r="B9" s="3" t="s">
        <v>31</v>
      </c>
      <c r="C9" s="4">
        <v>6</v>
      </c>
      <c r="D9" s="5">
        <v>88</v>
      </c>
      <c r="E9" s="5">
        <v>206</v>
      </c>
      <c r="F9" s="5">
        <v>100</v>
      </c>
      <c r="G9" s="6">
        <v>394</v>
      </c>
      <c r="H9" s="6"/>
      <c r="I9" s="5">
        <v>1600</v>
      </c>
      <c r="J9" s="5">
        <v>1200</v>
      </c>
      <c r="K9" s="5">
        <v>1100</v>
      </c>
      <c r="L9" s="20">
        <v>6</v>
      </c>
      <c r="M9" s="20">
        <v>5</v>
      </c>
      <c r="N9" s="20"/>
      <c r="O9" s="11">
        <v>180</v>
      </c>
      <c r="P9" s="11">
        <v>15</v>
      </c>
      <c r="Q9" s="11">
        <v>0</v>
      </c>
      <c r="R9" s="11">
        <v>190</v>
      </c>
      <c r="S9" s="11">
        <v>10</v>
      </c>
      <c r="T9" s="11">
        <v>0</v>
      </c>
      <c r="U9" s="11">
        <v>35</v>
      </c>
      <c r="V9" s="11">
        <v>110</v>
      </c>
      <c r="W9" s="11">
        <v>90</v>
      </c>
      <c r="X9" s="12">
        <v>0</v>
      </c>
      <c r="Y9" s="12">
        <v>0</v>
      </c>
      <c r="Z9" s="12">
        <v>45</v>
      </c>
      <c r="AA9" s="12">
        <v>0</v>
      </c>
    </row>
    <row r="10" spans="1:27">
      <c r="A10" s="5">
        <v>5</v>
      </c>
      <c r="B10" s="3" t="s">
        <v>32</v>
      </c>
      <c r="C10" s="4">
        <v>8</v>
      </c>
      <c r="D10" s="5">
        <v>26</v>
      </c>
      <c r="E10" s="5">
        <v>0</v>
      </c>
      <c r="F10" s="5">
        <v>0</v>
      </c>
      <c r="G10" s="6">
        <v>26</v>
      </c>
      <c r="H10" s="6"/>
      <c r="I10" s="5">
        <v>1050</v>
      </c>
      <c r="J10" s="5">
        <v>0</v>
      </c>
      <c r="K10" s="5">
        <v>0</v>
      </c>
      <c r="L10" s="20">
        <v>8</v>
      </c>
      <c r="M10" s="20">
        <v>7</v>
      </c>
      <c r="N10" s="20"/>
      <c r="O10" s="11">
        <v>20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5</v>
      </c>
      <c r="V10" s="11">
        <v>20</v>
      </c>
      <c r="W10" s="11">
        <v>5</v>
      </c>
      <c r="X10" s="12">
        <v>0</v>
      </c>
      <c r="Y10" s="12">
        <v>0</v>
      </c>
      <c r="Z10" s="12">
        <v>20</v>
      </c>
      <c r="AA10" s="12">
        <v>0</v>
      </c>
    </row>
    <row r="11" spans="1:27">
      <c r="A11" s="5">
        <v>6</v>
      </c>
      <c r="B11" s="3" t="s">
        <v>33</v>
      </c>
      <c r="C11" s="4">
        <v>10</v>
      </c>
      <c r="D11" s="5">
        <v>38</v>
      </c>
      <c r="E11" s="5">
        <v>1100</v>
      </c>
      <c r="F11" s="5">
        <v>72</v>
      </c>
      <c r="G11" s="6">
        <v>1380</v>
      </c>
      <c r="H11" s="6"/>
      <c r="I11" s="5">
        <v>25000</v>
      </c>
      <c r="J11" s="5">
        <v>19000</v>
      </c>
      <c r="K11" s="5">
        <v>15000</v>
      </c>
      <c r="L11" s="20">
        <v>10</v>
      </c>
      <c r="M11" s="20">
        <v>3</v>
      </c>
      <c r="N11" s="20"/>
      <c r="O11" s="11">
        <v>800</v>
      </c>
      <c r="P11" s="11">
        <v>0</v>
      </c>
      <c r="Q11" s="11">
        <v>0</v>
      </c>
      <c r="R11" s="11">
        <v>0</v>
      </c>
      <c r="S11" s="11">
        <v>25</v>
      </c>
      <c r="T11" s="11">
        <v>0</v>
      </c>
      <c r="U11" s="11">
        <v>80</v>
      </c>
      <c r="V11" s="11">
        <v>440</v>
      </c>
      <c r="W11" s="11">
        <v>20</v>
      </c>
      <c r="X11" s="12">
        <v>0</v>
      </c>
      <c r="Y11" s="12">
        <v>0</v>
      </c>
      <c r="Z11" s="12">
        <v>120</v>
      </c>
      <c r="AA11" s="12">
        <v>0</v>
      </c>
    </row>
    <row r="12" spans="1:27">
      <c r="A12" s="5">
        <v>7</v>
      </c>
      <c r="B12" s="3" t="s">
        <v>34</v>
      </c>
      <c r="C12" s="4">
        <v>15</v>
      </c>
      <c r="D12" s="5">
        <v>8</v>
      </c>
      <c r="E12" s="5">
        <v>355</v>
      </c>
      <c r="F12" s="5">
        <v>120</v>
      </c>
      <c r="G12" s="6">
        <v>590</v>
      </c>
      <c r="H12" s="6"/>
      <c r="I12" s="5">
        <v>15000</v>
      </c>
      <c r="J12" s="5">
        <v>12000</v>
      </c>
      <c r="K12" s="5">
        <v>9000</v>
      </c>
      <c r="L12" s="20">
        <v>12</v>
      </c>
      <c r="M12" s="20">
        <v>10</v>
      </c>
      <c r="N12" s="20"/>
      <c r="O12" s="11">
        <v>400</v>
      </c>
      <c r="P12" s="11">
        <v>240</v>
      </c>
      <c r="Q12" s="11">
        <v>0</v>
      </c>
      <c r="R12" s="11">
        <v>180</v>
      </c>
      <c r="S12" s="11">
        <v>62</v>
      </c>
      <c r="T12" s="11">
        <v>0</v>
      </c>
      <c r="U12" s="11">
        <v>35</v>
      </c>
      <c r="V12" s="11">
        <v>290</v>
      </c>
      <c r="W12" s="11">
        <v>45</v>
      </c>
      <c r="X12" s="12">
        <v>0</v>
      </c>
      <c r="Y12" s="12">
        <v>0</v>
      </c>
      <c r="Z12" s="12">
        <v>60</v>
      </c>
      <c r="AA12" s="12">
        <v>0</v>
      </c>
    </row>
    <row r="13" spans="1:27">
      <c r="A13" s="5">
        <v>8</v>
      </c>
      <c r="B13" s="3" t="s">
        <v>35</v>
      </c>
      <c r="C13" s="4">
        <v>70</v>
      </c>
      <c r="D13" s="5">
        <v>180</v>
      </c>
      <c r="E13" s="5">
        <v>110</v>
      </c>
      <c r="F13" s="5">
        <v>105</v>
      </c>
      <c r="G13" s="6">
        <v>395</v>
      </c>
      <c r="H13" s="6"/>
      <c r="I13" s="5">
        <v>2500</v>
      </c>
      <c r="J13" s="5">
        <v>1800</v>
      </c>
      <c r="K13" s="5">
        <v>1700</v>
      </c>
      <c r="L13" s="20">
        <v>60</v>
      </c>
      <c r="M13" s="20">
        <v>40</v>
      </c>
      <c r="N13" s="20"/>
      <c r="O13" s="11">
        <v>270</v>
      </c>
      <c r="P13" s="11">
        <v>160</v>
      </c>
      <c r="Q13" s="11">
        <v>10</v>
      </c>
      <c r="R13" s="11">
        <v>100</v>
      </c>
      <c r="S13" s="11">
        <v>55</v>
      </c>
      <c r="T13" s="11">
        <v>0</v>
      </c>
      <c r="U13" s="11">
        <v>80</v>
      </c>
      <c r="V13" s="11">
        <v>195</v>
      </c>
      <c r="W13" s="11">
        <v>90</v>
      </c>
      <c r="X13" s="12">
        <v>0</v>
      </c>
      <c r="Y13" s="12">
        <v>0</v>
      </c>
      <c r="Z13" s="12">
        <v>95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ref="G14" si="0">SUM(D14:F14)</f>
        <v>0</v>
      </c>
      <c r="H14" s="6"/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142</v>
      </c>
      <c r="D15" s="13">
        <f t="shared" ref="D15:AA15" si="1">SUM(D6:D14)</f>
        <v>436</v>
      </c>
      <c r="E15" s="13">
        <f t="shared" si="1"/>
        <v>2413</v>
      </c>
      <c r="F15" s="13">
        <f t="shared" si="1"/>
        <v>666</v>
      </c>
      <c r="G15" s="13">
        <f>SUM(G6:G14)</f>
        <v>3792</v>
      </c>
      <c r="H15" s="13"/>
      <c r="I15" s="13">
        <f t="shared" si="1"/>
        <v>73950</v>
      </c>
      <c r="J15" s="13">
        <f t="shared" si="1"/>
        <v>59000</v>
      </c>
      <c r="K15" s="13">
        <f t="shared" si="1"/>
        <v>47300</v>
      </c>
      <c r="L15" s="13">
        <f t="shared" si="1"/>
        <v>128</v>
      </c>
      <c r="M15" s="13">
        <f t="shared" si="1"/>
        <v>90</v>
      </c>
      <c r="N15" s="13"/>
      <c r="O15" s="13">
        <f t="shared" si="1"/>
        <v>2220</v>
      </c>
      <c r="P15" s="13">
        <f t="shared" si="1"/>
        <v>860</v>
      </c>
      <c r="Q15" s="13">
        <f t="shared" si="1"/>
        <v>10</v>
      </c>
      <c r="R15" s="13">
        <f t="shared" si="1"/>
        <v>785</v>
      </c>
      <c r="S15" s="13">
        <f t="shared" si="1"/>
        <v>283</v>
      </c>
      <c r="T15" s="13">
        <f t="shared" si="1"/>
        <v>0</v>
      </c>
      <c r="U15" s="13">
        <f t="shared" si="1"/>
        <v>300</v>
      </c>
      <c r="V15" s="13">
        <f t="shared" si="1"/>
        <v>1585</v>
      </c>
      <c r="W15" s="13">
        <f t="shared" si="1"/>
        <v>440</v>
      </c>
      <c r="X15" s="13">
        <f t="shared" si="1"/>
        <v>60</v>
      </c>
      <c r="Y15" s="13">
        <f t="shared" si="1"/>
        <v>0</v>
      </c>
      <c r="Z15" s="13">
        <f t="shared" si="1"/>
        <v>682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90.140845070422543</v>
      </c>
      <c r="M16" s="19">
        <f>M15/C15*100</f>
        <v>63.380281690140848</v>
      </c>
      <c r="N16" s="19"/>
      <c r="O16" s="18">
        <f>O15/G15*100</f>
        <v>58.544303797468359</v>
      </c>
      <c r="P16" s="18">
        <f>(P15+Q15+R15)/G15*100</f>
        <v>43.644514767932492</v>
      </c>
      <c r="Q16" s="18"/>
      <c r="R16" s="18"/>
      <c r="S16" s="18">
        <f>(S15+T15+U15)/G15*100</f>
        <v>15.374472573839663</v>
      </c>
      <c r="T16" s="18"/>
      <c r="U16" s="18"/>
      <c r="V16" s="18">
        <f>V15/G15*100</f>
        <v>41.798523206751057</v>
      </c>
      <c r="W16" s="18">
        <f>W15/G15*100</f>
        <v>11.603375527426159</v>
      </c>
      <c r="X16" s="9">
        <f>X15/G15*100</f>
        <v>1.5822784810126582</v>
      </c>
      <c r="Y16" s="9">
        <f>Y15/G15*100</f>
        <v>0</v>
      </c>
      <c r="Z16" s="9">
        <f>Z15/G15*100</f>
        <v>17.985232067510548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(O15+P15+Q15+R15+S15+T15+U15+V15+W15)/(G15*5)*100</f>
        <v>34.193037974683541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79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7">
    <mergeCell ref="A20:P20"/>
    <mergeCell ref="A21:P21"/>
    <mergeCell ref="A22:P22"/>
    <mergeCell ref="A23:P23"/>
    <mergeCell ref="A24:Y24"/>
    <mergeCell ref="A19:P19"/>
    <mergeCell ref="I4:K4"/>
    <mergeCell ref="L4:L5"/>
    <mergeCell ref="M4:M5"/>
    <mergeCell ref="O4:O5"/>
    <mergeCell ref="P4:R4"/>
    <mergeCell ref="S4:U4"/>
    <mergeCell ref="A1:AA1"/>
    <mergeCell ref="A2:A5"/>
    <mergeCell ref="B2:B5"/>
    <mergeCell ref="C2:G3"/>
    <mergeCell ref="I2:K3"/>
    <mergeCell ref="L2:AA2"/>
    <mergeCell ref="L3:M3"/>
    <mergeCell ref="O3:Z3"/>
    <mergeCell ref="C4:C5"/>
    <mergeCell ref="D4:G4"/>
    <mergeCell ref="V4:W4"/>
    <mergeCell ref="X4:X5"/>
    <mergeCell ref="Y4:Y5"/>
    <mergeCell ref="Z4:Z5"/>
    <mergeCell ref="AA4:A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S16" sqref="S16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1" width="3.8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5</v>
      </c>
      <c r="D6" s="5">
        <v>2</v>
      </c>
      <c r="E6" s="5">
        <v>29</v>
      </c>
      <c r="F6" s="5">
        <v>7</v>
      </c>
      <c r="G6" s="6">
        <f>SUM(D6:F6)</f>
        <v>38</v>
      </c>
      <c r="H6" s="6"/>
      <c r="I6" s="5">
        <v>12000</v>
      </c>
      <c r="J6" s="5">
        <v>10000</v>
      </c>
      <c r="K6" s="5">
        <v>8000</v>
      </c>
      <c r="L6" s="20">
        <v>2</v>
      </c>
      <c r="M6" s="20">
        <v>4</v>
      </c>
      <c r="N6" s="20">
        <v>1</v>
      </c>
      <c r="O6" s="11">
        <v>19</v>
      </c>
      <c r="P6" s="11">
        <v>11</v>
      </c>
      <c r="Q6" s="11"/>
      <c r="R6" s="11">
        <v>12</v>
      </c>
      <c r="S6" s="11">
        <v>12</v>
      </c>
      <c r="T6" s="11"/>
      <c r="U6" s="11"/>
      <c r="V6" s="11">
        <v>23</v>
      </c>
      <c r="W6" s="11">
        <v>7</v>
      </c>
      <c r="X6" s="12"/>
      <c r="Y6" s="12"/>
      <c r="Z6" s="12"/>
      <c r="AA6" s="12"/>
    </row>
    <row r="7" spans="1:27">
      <c r="A7" s="5">
        <v>2</v>
      </c>
      <c r="B7" s="3" t="s">
        <v>29</v>
      </c>
      <c r="C7" s="4">
        <v>5</v>
      </c>
      <c r="D7" s="5">
        <v>2</v>
      </c>
      <c r="E7" s="5">
        <v>180</v>
      </c>
      <c r="F7" s="5">
        <v>63</v>
      </c>
      <c r="G7" s="6">
        <f t="shared" ref="G7:G14" si="0">SUM(D7:F7)</f>
        <v>245</v>
      </c>
      <c r="H7" s="6"/>
      <c r="I7" s="5">
        <v>9000</v>
      </c>
      <c r="J7" s="5">
        <v>8000</v>
      </c>
      <c r="K7" s="5">
        <v>6000</v>
      </c>
      <c r="L7" s="20">
        <v>3</v>
      </c>
      <c r="M7" s="20">
        <v>3</v>
      </c>
      <c r="N7" s="20">
        <v>2</v>
      </c>
      <c r="O7" s="11">
        <v>122</v>
      </c>
      <c r="P7" s="11">
        <v>50</v>
      </c>
      <c r="Q7" s="11"/>
      <c r="R7" s="11">
        <v>70</v>
      </c>
      <c r="S7" s="11">
        <v>25</v>
      </c>
      <c r="T7" s="11"/>
      <c r="U7" s="11">
        <v>50</v>
      </c>
      <c r="V7" s="11">
        <v>38</v>
      </c>
      <c r="W7" s="11">
        <v>48</v>
      </c>
      <c r="X7" s="12"/>
      <c r="Y7" s="12"/>
      <c r="Z7" s="12"/>
      <c r="AA7" s="12"/>
    </row>
    <row r="8" spans="1:27">
      <c r="A8" s="5">
        <v>3</v>
      </c>
      <c r="B8" s="3" t="s">
        <v>30</v>
      </c>
      <c r="C8" s="4">
        <v>12</v>
      </c>
      <c r="D8" s="5">
        <v>5</v>
      </c>
      <c r="E8" s="5">
        <v>177</v>
      </c>
      <c r="F8" s="5">
        <v>5</v>
      </c>
      <c r="G8" s="6">
        <f t="shared" si="0"/>
        <v>187</v>
      </c>
      <c r="H8" s="6"/>
      <c r="I8" s="5">
        <v>2000</v>
      </c>
      <c r="J8" s="5">
        <v>1000</v>
      </c>
      <c r="K8" s="5">
        <v>800</v>
      </c>
      <c r="L8" s="20">
        <v>8</v>
      </c>
      <c r="M8" s="20">
        <v>11</v>
      </c>
      <c r="N8" s="20">
        <v>1</v>
      </c>
      <c r="O8" s="11">
        <v>93</v>
      </c>
      <c r="P8" s="11">
        <v>100</v>
      </c>
      <c r="Q8" s="11"/>
      <c r="R8" s="11">
        <v>60</v>
      </c>
      <c r="S8" s="11">
        <v>14</v>
      </c>
      <c r="T8" s="11"/>
      <c r="U8" s="11">
        <v>40</v>
      </c>
      <c r="V8" s="11">
        <v>120</v>
      </c>
      <c r="W8" s="11">
        <v>30</v>
      </c>
      <c r="X8" s="12"/>
      <c r="Y8" s="12"/>
      <c r="Z8" s="12">
        <v>11</v>
      </c>
      <c r="AA8" s="12"/>
    </row>
    <row r="9" spans="1:27">
      <c r="A9" s="5">
        <v>4</v>
      </c>
      <c r="B9" s="3" t="s">
        <v>31</v>
      </c>
      <c r="C9" s="4">
        <v>8</v>
      </c>
      <c r="D9" s="5">
        <v>5</v>
      </c>
      <c r="E9" s="5">
        <v>99</v>
      </c>
      <c r="F9" s="5">
        <v>23</v>
      </c>
      <c r="G9" s="6">
        <f t="shared" si="0"/>
        <v>127</v>
      </c>
      <c r="H9" s="6"/>
      <c r="I9" s="5">
        <v>2200</v>
      </c>
      <c r="J9" s="5">
        <v>2000</v>
      </c>
      <c r="K9" s="5">
        <v>1800</v>
      </c>
      <c r="L9" s="20">
        <v>6</v>
      </c>
      <c r="M9" s="20">
        <v>7</v>
      </c>
      <c r="N9" s="20">
        <v>1</v>
      </c>
      <c r="O9" s="11">
        <v>63</v>
      </c>
      <c r="P9" s="11">
        <v>38</v>
      </c>
      <c r="Q9" s="11"/>
      <c r="R9" s="11">
        <v>11</v>
      </c>
      <c r="S9" s="11">
        <v>18</v>
      </c>
      <c r="T9" s="11"/>
      <c r="U9" s="11">
        <v>5</v>
      </c>
      <c r="V9" s="11">
        <v>38</v>
      </c>
      <c r="W9" s="11">
        <v>18</v>
      </c>
      <c r="X9" s="12"/>
      <c r="Y9" s="12"/>
      <c r="Z9" s="12"/>
      <c r="AA9" s="12"/>
    </row>
    <row r="10" spans="1:27">
      <c r="A10" s="5">
        <v>5</v>
      </c>
      <c r="B10" s="3" t="s">
        <v>32</v>
      </c>
      <c r="C10" s="4">
        <v>0</v>
      </c>
      <c r="D10" s="5"/>
      <c r="E10" s="5"/>
      <c r="F10" s="5"/>
      <c r="G10" s="6">
        <f t="shared" si="0"/>
        <v>0</v>
      </c>
      <c r="H10" s="6"/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>
        <v>0</v>
      </c>
      <c r="D11" s="5"/>
      <c r="E11" s="5"/>
      <c r="F11" s="5"/>
      <c r="G11" s="6">
        <f t="shared" si="0"/>
        <v>0</v>
      </c>
      <c r="H11" s="6"/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>
      <c r="A12" s="5">
        <v>7</v>
      </c>
      <c r="B12" s="3" t="s">
        <v>34</v>
      </c>
      <c r="C12" s="4">
        <v>5</v>
      </c>
      <c r="D12" s="5">
        <v>2</v>
      </c>
      <c r="E12" s="5">
        <v>68</v>
      </c>
      <c r="F12" s="5">
        <v>99</v>
      </c>
      <c r="G12" s="6">
        <f t="shared" si="0"/>
        <v>169</v>
      </c>
      <c r="H12" s="6"/>
      <c r="I12" s="5">
        <v>2700</v>
      </c>
      <c r="J12" s="5">
        <v>2500</v>
      </c>
      <c r="K12" s="5">
        <v>2200</v>
      </c>
      <c r="L12" s="20">
        <v>4</v>
      </c>
      <c r="M12" s="20">
        <v>4</v>
      </c>
      <c r="N12" s="20">
        <v>1</v>
      </c>
      <c r="O12" s="11">
        <v>80</v>
      </c>
      <c r="P12" s="11">
        <v>60</v>
      </c>
      <c r="Q12" s="11"/>
      <c r="R12" s="11">
        <v>70</v>
      </c>
      <c r="S12" s="11">
        <v>15</v>
      </c>
      <c r="T12" s="11"/>
      <c r="U12" s="11">
        <v>15</v>
      </c>
      <c r="V12" s="11">
        <v>80</v>
      </c>
      <c r="W12" s="11">
        <v>16</v>
      </c>
      <c r="X12" s="12"/>
      <c r="Y12" s="12"/>
      <c r="Z12" s="12">
        <v>7</v>
      </c>
      <c r="AA12" s="12"/>
    </row>
    <row r="13" spans="1:27">
      <c r="A13" s="5">
        <v>8</v>
      </c>
      <c r="B13" s="3" t="s">
        <v>35</v>
      </c>
      <c r="C13" s="4"/>
      <c r="D13" s="5"/>
      <c r="E13" s="5"/>
      <c r="F13" s="5"/>
      <c r="G13" s="6">
        <f t="shared" si="0"/>
        <v>0</v>
      </c>
      <c r="H13" s="6"/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35</v>
      </c>
      <c r="D15" s="13">
        <f t="shared" ref="D15:AA15" si="1">SUM(D6:D14)</f>
        <v>16</v>
      </c>
      <c r="E15" s="13">
        <f t="shared" si="1"/>
        <v>553</v>
      </c>
      <c r="F15" s="13">
        <f t="shared" si="1"/>
        <v>197</v>
      </c>
      <c r="G15" s="13">
        <f t="shared" si="1"/>
        <v>766</v>
      </c>
      <c r="H15" s="13">
        <f t="shared" si="1"/>
        <v>0</v>
      </c>
      <c r="I15" s="13">
        <f t="shared" si="1"/>
        <v>27900</v>
      </c>
      <c r="J15" s="13">
        <f t="shared" si="1"/>
        <v>23500</v>
      </c>
      <c r="K15" s="13">
        <f t="shared" si="1"/>
        <v>18800</v>
      </c>
      <c r="L15" s="13">
        <f t="shared" si="1"/>
        <v>23</v>
      </c>
      <c r="M15" s="13">
        <f t="shared" si="1"/>
        <v>29</v>
      </c>
      <c r="N15" s="13">
        <f t="shared" si="1"/>
        <v>6</v>
      </c>
      <c r="O15" s="13">
        <f t="shared" si="1"/>
        <v>377</v>
      </c>
      <c r="P15" s="13">
        <f t="shared" si="1"/>
        <v>259</v>
      </c>
      <c r="Q15" s="13">
        <f t="shared" si="1"/>
        <v>0</v>
      </c>
      <c r="R15" s="13">
        <f t="shared" si="1"/>
        <v>223</v>
      </c>
      <c r="S15" s="13">
        <f t="shared" si="1"/>
        <v>84</v>
      </c>
      <c r="T15" s="13">
        <f t="shared" si="1"/>
        <v>0</v>
      </c>
      <c r="U15" s="13">
        <f t="shared" si="1"/>
        <v>110</v>
      </c>
      <c r="V15" s="13">
        <f t="shared" si="1"/>
        <v>299</v>
      </c>
      <c r="W15" s="13">
        <f t="shared" si="1"/>
        <v>119</v>
      </c>
      <c r="X15" s="13">
        <f t="shared" si="1"/>
        <v>0</v>
      </c>
      <c r="Y15" s="13">
        <f t="shared" si="1"/>
        <v>0</v>
      </c>
      <c r="Z15" s="13">
        <f t="shared" si="1"/>
        <v>18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65.714285714285708</v>
      </c>
      <c r="M16" s="19">
        <f>M15/C15*100</f>
        <v>82.857142857142861</v>
      </c>
      <c r="N16" s="19"/>
      <c r="O16" s="18">
        <f>O15/G15*100</f>
        <v>49.216710182767628</v>
      </c>
      <c r="P16" s="18">
        <f>(P15+Q15+R15)/G15*100</f>
        <v>62.924281984334208</v>
      </c>
      <c r="Q16" s="18"/>
      <c r="R16" s="18"/>
      <c r="S16" s="18">
        <f>(S15+T15+U15)/G15*100</f>
        <v>25.326370757180154</v>
      </c>
      <c r="T16" s="18"/>
      <c r="U16" s="18"/>
      <c r="V16" s="18">
        <f>V15/G15*100</f>
        <v>39.033942558746737</v>
      </c>
      <c r="W16" s="18">
        <f>W15/G15*100</f>
        <v>15.535248041775457</v>
      </c>
      <c r="X16" s="9">
        <f>X15/G15*100</f>
        <v>0</v>
      </c>
      <c r="Y16" s="9">
        <f>Y15/G15*100</f>
        <v>0</v>
      </c>
      <c r="Z16" s="9">
        <f>Z15/G15*100</f>
        <v>2.3498694516971277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38.407310704960835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X27" sqref="X27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37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/>
      <c r="D6" s="5">
        <v>0</v>
      </c>
      <c r="E6" s="5"/>
      <c r="F6" s="5"/>
      <c r="G6" s="6">
        <f>SUM(D6:F6)</f>
        <v>0</v>
      </c>
      <c r="H6" s="6"/>
      <c r="I6" s="5"/>
      <c r="J6" s="5"/>
      <c r="K6" s="5"/>
      <c r="L6" s="20"/>
      <c r="M6" s="20"/>
      <c r="N6" s="20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</row>
    <row r="7" spans="1:27">
      <c r="A7" s="5">
        <v>2</v>
      </c>
      <c r="B7" s="3" t="s">
        <v>29</v>
      </c>
      <c r="C7" s="4"/>
      <c r="D7" s="5">
        <v>0</v>
      </c>
      <c r="E7" s="5"/>
      <c r="F7" s="5"/>
      <c r="G7" s="6">
        <f t="shared" ref="G7:G14" si="0">SUM(D7:F7)</f>
        <v>0</v>
      </c>
      <c r="H7" s="6"/>
      <c r="I7" s="5"/>
      <c r="J7" s="5"/>
      <c r="K7" s="5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>
      <c r="A8" s="5">
        <v>3</v>
      </c>
      <c r="B8" s="3" t="s">
        <v>30</v>
      </c>
      <c r="C8" s="4"/>
      <c r="D8" s="5"/>
      <c r="E8" s="5">
        <v>12</v>
      </c>
      <c r="F8" s="5"/>
      <c r="G8" s="6">
        <f t="shared" si="0"/>
        <v>12</v>
      </c>
      <c r="H8" s="6"/>
      <c r="I8" s="5"/>
      <c r="J8" s="5"/>
      <c r="K8" s="5"/>
      <c r="L8" s="20"/>
      <c r="M8" s="20"/>
      <c r="N8" s="20"/>
      <c r="O8" s="11"/>
      <c r="P8" s="11"/>
      <c r="Q8" s="11"/>
      <c r="R8" s="11">
        <v>2</v>
      </c>
      <c r="S8" s="11"/>
      <c r="T8" s="11"/>
      <c r="U8" s="11"/>
      <c r="V8" s="11"/>
      <c r="W8" s="11"/>
      <c r="X8" s="12"/>
      <c r="Y8" s="12"/>
      <c r="Z8" s="12"/>
      <c r="AA8" s="12"/>
    </row>
    <row r="9" spans="1:27">
      <c r="A9" s="5">
        <v>4</v>
      </c>
      <c r="B9" s="3" t="s">
        <v>31</v>
      </c>
      <c r="C9" s="4"/>
      <c r="D9" s="5">
        <v>0</v>
      </c>
      <c r="E9" s="5"/>
      <c r="F9" s="5"/>
      <c r="G9" s="6">
        <f t="shared" si="0"/>
        <v>0</v>
      </c>
      <c r="H9" s="6"/>
      <c r="I9" s="5"/>
      <c r="J9" s="5"/>
      <c r="K9" s="5"/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>
      <c r="A10" s="5">
        <v>5</v>
      </c>
      <c r="B10" s="3" t="s">
        <v>32</v>
      </c>
      <c r="C10" s="4">
        <v>20</v>
      </c>
      <c r="D10" s="5">
        <v>30</v>
      </c>
      <c r="E10" s="5">
        <v>15</v>
      </c>
      <c r="F10" s="5">
        <v>0</v>
      </c>
      <c r="G10" s="6">
        <f t="shared" si="0"/>
        <v>45</v>
      </c>
      <c r="H10" s="6"/>
      <c r="I10" s="5">
        <v>1000</v>
      </c>
      <c r="J10" s="5">
        <v>1000</v>
      </c>
      <c r="K10" s="5"/>
      <c r="L10" s="20">
        <v>3</v>
      </c>
      <c r="M10" s="20">
        <v>20</v>
      </c>
      <c r="N10" s="20"/>
      <c r="O10" s="11">
        <v>15</v>
      </c>
      <c r="P10" s="11"/>
      <c r="Q10" s="11"/>
      <c r="R10" s="11"/>
      <c r="S10" s="11"/>
      <c r="T10" s="11"/>
      <c r="U10" s="11"/>
      <c r="V10" s="11">
        <v>35</v>
      </c>
      <c r="W10" s="11">
        <v>15</v>
      </c>
      <c r="X10" s="12">
        <v>0</v>
      </c>
      <c r="Y10" s="12"/>
      <c r="Z10" s="12">
        <v>7</v>
      </c>
      <c r="AA10" s="12"/>
    </row>
    <row r="11" spans="1:27">
      <c r="A11" s="5">
        <v>6</v>
      </c>
      <c r="B11" s="3" t="s">
        <v>33</v>
      </c>
      <c r="C11" s="4">
        <v>5</v>
      </c>
      <c r="D11" s="5">
        <v>60</v>
      </c>
      <c r="E11" s="5">
        <v>60</v>
      </c>
      <c r="F11" s="5">
        <v>30</v>
      </c>
      <c r="G11" s="6">
        <f t="shared" si="0"/>
        <v>150</v>
      </c>
      <c r="H11" s="6"/>
      <c r="I11" s="5">
        <v>8000</v>
      </c>
      <c r="J11" s="5">
        <v>7000</v>
      </c>
      <c r="K11" s="5">
        <v>5000</v>
      </c>
      <c r="L11" s="20"/>
      <c r="M11" s="20">
        <v>5</v>
      </c>
      <c r="N11" s="20"/>
      <c r="O11" s="11">
        <v>30</v>
      </c>
      <c r="P11" s="11"/>
      <c r="Q11" s="11"/>
      <c r="R11" s="11"/>
      <c r="S11" s="11"/>
      <c r="T11" s="11"/>
      <c r="U11" s="11"/>
      <c r="V11" s="11">
        <v>70</v>
      </c>
      <c r="W11" s="11">
        <v>70</v>
      </c>
      <c r="X11" s="12">
        <v>0</v>
      </c>
      <c r="Y11" s="12"/>
      <c r="Z11" s="12"/>
      <c r="AA11" s="12"/>
    </row>
    <row r="12" spans="1:27">
      <c r="A12" s="5">
        <v>7</v>
      </c>
      <c r="B12" s="3" t="s">
        <v>34</v>
      </c>
      <c r="C12" s="4"/>
      <c r="D12" s="5"/>
      <c r="E12" s="5"/>
      <c r="F12" s="5"/>
      <c r="G12" s="6">
        <f t="shared" si="0"/>
        <v>0</v>
      </c>
      <c r="H12" s="6"/>
      <c r="I12" s="5"/>
      <c r="J12" s="5"/>
      <c r="K12" s="5"/>
      <c r="L12" s="20"/>
      <c r="M12" s="20"/>
      <c r="N12" s="20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2"/>
    </row>
    <row r="13" spans="1:27">
      <c r="A13" s="5">
        <v>8</v>
      </c>
      <c r="B13" s="3" t="s">
        <v>35</v>
      </c>
      <c r="C13" s="4">
        <v>10</v>
      </c>
      <c r="D13" s="5">
        <v>100</v>
      </c>
      <c r="E13" s="5">
        <v>170</v>
      </c>
      <c r="F13" s="5">
        <v>30</v>
      </c>
      <c r="G13" s="6">
        <f t="shared" si="0"/>
        <v>300</v>
      </c>
      <c r="H13" s="6"/>
      <c r="I13" s="5">
        <v>1000</v>
      </c>
      <c r="J13" s="5">
        <v>1000</v>
      </c>
      <c r="K13" s="5">
        <v>700</v>
      </c>
      <c r="L13" s="20"/>
      <c r="M13" s="20">
        <v>10</v>
      </c>
      <c r="N13" s="20"/>
      <c r="O13" s="11">
        <v>210</v>
      </c>
      <c r="P13" s="11">
        <v>30</v>
      </c>
      <c r="Q13" s="11"/>
      <c r="R13" s="11">
        <v>250</v>
      </c>
      <c r="S13" s="11"/>
      <c r="T13" s="11"/>
      <c r="U13" s="11">
        <v>80</v>
      </c>
      <c r="V13" s="11">
        <v>200</v>
      </c>
      <c r="W13" s="11">
        <v>150</v>
      </c>
      <c r="X13" s="12"/>
      <c r="Y13" s="12">
        <v>2</v>
      </c>
      <c r="Z13" s="12"/>
      <c r="AA13" s="12"/>
    </row>
    <row r="14" spans="1:27">
      <c r="A14" s="5">
        <v>9</v>
      </c>
      <c r="B14" s="3" t="s">
        <v>36</v>
      </c>
      <c r="C14" s="4">
        <v>20</v>
      </c>
      <c r="D14" s="5">
        <v>50</v>
      </c>
      <c r="E14" s="5">
        <v>150</v>
      </c>
      <c r="F14" s="5">
        <v>50</v>
      </c>
      <c r="G14" s="6">
        <f t="shared" si="0"/>
        <v>250</v>
      </c>
      <c r="H14" s="6">
        <v>50</v>
      </c>
      <c r="I14" s="5">
        <v>1800</v>
      </c>
      <c r="J14" s="5">
        <v>1700</v>
      </c>
      <c r="K14" s="5">
        <v>1500</v>
      </c>
      <c r="L14" s="20">
        <v>5</v>
      </c>
      <c r="M14" s="20">
        <v>20</v>
      </c>
      <c r="N14" s="20"/>
      <c r="O14" s="11">
        <v>150</v>
      </c>
      <c r="P14" s="11"/>
      <c r="Q14" s="11"/>
      <c r="R14" s="11">
        <v>200</v>
      </c>
      <c r="S14" s="11"/>
      <c r="T14" s="11"/>
      <c r="U14" s="11">
        <v>60</v>
      </c>
      <c r="V14" s="11">
        <v>200</v>
      </c>
      <c r="W14" s="11">
        <v>100</v>
      </c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55</v>
      </c>
      <c r="D15" s="13">
        <f t="shared" ref="D15:AA15" si="1">SUM(D6:D14)</f>
        <v>240</v>
      </c>
      <c r="E15" s="13">
        <f t="shared" si="1"/>
        <v>407</v>
      </c>
      <c r="F15" s="13">
        <f t="shared" si="1"/>
        <v>110</v>
      </c>
      <c r="G15" s="13">
        <f t="shared" si="1"/>
        <v>757</v>
      </c>
      <c r="H15" s="13">
        <f t="shared" si="1"/>
        <v>50</v>
      </c>
      <c r="I15" s="13">
        <f t="shared" si="1"/>
        <v>11800</v>
      </c>
      <c r="J15" s="13">
        <f t="shared" si="1"/>
        <v>10700</v>
      </c>
      <c r="K15" s="13">
        <f t="shared" si="1"/>
        <v>7200</v>
      </c>
      <c r="L15" s="13">
        <f t="shared" si="1"/>
        <v>8</v>
      </c>
      <c r="M15" s="13">
        <f t="shared" si="1"/>
        <v>55</v>
      </c>
      <c r="N15" s="13">
        <f t="shared" si="1"/>
        <v>0</v>
      </c>
      <c r="O15" s="13">
        <f t="shared" si="1"/>
        <v>405</v>
      </c>
      <c r="P15" s="13">
        <f t="shared" si="1"/>
        <v>30</v>
      </c>
      <c r="Q15" s="13">
        <f t="shared" si="1"/>
        <v>0</v>
      </c>
      <c r="R15" s="13">
        <f t="shared" si="1"/>
        <v>452</v>
      </c>
      <c r="S15" s="13">
        <f t="shared" si="1"/>
        <v>0</v>
      </c>
      <c r="T15" s="13">
        <f t="shared" si="1"/>
        <v>0</v>
      </c>
      <c r="U15" s="13">
        <f t="shared" si="1"/>
        <v>140</v>
      </c>
      <c r="V15" s="13">
        <f t="shared" si="1"/>
        <v>505</v>
      </c>
      <c r="W15" s="13">
        <f t="shared" si="1"/>
        <v>335</v>
      </c>
      <c r="X15" s="13">
        <f t="shared" si="1"/>
        <v>0</v>
      </c>
      <c r="Y15" s="13">
        <f t="shared" si="1"/>
        <v>2</v>
      </c>
      <c r="Z15" s="13">
        <f t="shared" si="1"/>
        <v>7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14.545454545454545</v>
      </c>
      <c r="M16" s="19">
        <f>M15/C15*100</f>
        <v>100</v>
      </c>
      <c r="N16" s="19"/>
      <c r="O16" s="18">
        <f>O15/G15*100</f>
        <v>53.5006605019815</v>
      </c>
      <c r="P16" s="18">
        <f>(P15+Q15+R15)/G15*100</f>
        <v>63.672391017173048</v>
      </c>
      <c r="Q16" s="18"/>
      <c r="R16" s="18"/>
      <c r="S16" s="18">
        <f>(S15+T15+U15)/G15*100</f>
        <v>18.494055482166445</v>
      </c>
      <c r="T16" s="18"/>
      <c r="U16" s="18"/>
      <c r="V16" s="18">
        <f>V15/G15*100</f>
        <v>66.710700132100399</v>
      </c>
      <c r="W16" s="18">
        <f>W15/G15*100</f>
        <v>44.253632760898284</v>
      </c>
      <c r="X16" s="9">
        <f>X15/G15*100</f>
        <v>0</v>
      </c>
      <c r="Y16" s="9">
        <f>Y15/G15*100</f>
        <v>0.26420079260237783</v>
      </c>
      <c r="Z16" s="9">
        <f>Z15/G15*100</f>
        <v>0.92470277410832236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49.326287978863938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rightToLeft="1" topLeftCell="C1" workbookViewId="0">
      <selection activeCell="Z20" sqref="Z20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37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/>
      <c r="D6" s="5">
        <v>125</v>
      </c>
      <c r="E6" s="5">
        <v>250</v>
      </c>
      <c r="F6" s="5">
        <v>275</v>
      </c>
      <c r="G6" s="6">
        <f>SUM(D6:F6)</f>
        <v>650</v>
      </c>
      <c r="H6" s="6"/>
      <c r="I6" s="5">
        <v>15000</v>
      </c>
      <c r="J6" s="5">
        <v>10000</v>
      </c>
      <c r="K6" s="5">
        <v>6000</v>
      </c>
      <c r="L6" s="20"/>
      <c r="M6" s="20"/>
      <c r="N6" s="20"/>
      <c r="O6" s="11">
        <v>520</v>
      </c>
      <c r="P6" s="11">
        <v>500</v>
      </c>
      <c r="Q6" s="11"/>
      <c r="R6" s="11">
        <v>150</v>
      </c>
      <c r="S6" s="11">
        <v>450</v>
      </c>
      <c r="T6" s="11"/>
      <c r="U6" s="11">
        <v>200</v>
      </c>
      <c r="V6" s="11">
        <v>400</v>
      </c>
      <c r="W6" s="11">
        <v>250</v>
      </c>
      <c r="X6" s="12"/>
      <c r="Y6" s="12"/>
      <c r="Z6" s="12">
        <v>95</v>
      </c>
      <c r="AA6" s="12"/>
    </row>
    <row r="7" spans="1:27">
      <c r="A7" s="5">
        <v>2</v>
      </c>
      <c r="B7" s="3" t="s">
        <v>29</v>
      </c>
      <c r="C7" s="4"/>
      <c r="D7" s="5"/>
      <c r="E7" s="5"/>
      <c r="F7" s="5">
        <v>580</v>
      </c>
      <c r="G7" s="6">
        <f t="shared" ref="G7:G14" si="0">SUM(D7:F7)</f>
        <v>580</v>
      </c>
      <c r="H7" s="6"/>
      <c r="I7" s="5"/>
      <c r="J7" s="5"/>
      <c r="K7" s="5">
        <v>10000</v>
      </c>
      <c r="L7" s="20"/>
      <c r="M7" s="20"/>
      <c r="N7" s="20"/>
      <c r="O7" s="11">
        <v>250</v>
      </c>
      <c r="P7" s="11">
        <v>280</v>
      </c>
      <c r="Q7" s="11"/>
      <c r="R7" s="11">
        <v>300</v>
      </c>
      <c r="S7" s="11"/>
      <c r="T7" s="11"/>
      <c r="U7" s="11">
        <v>150</v>
      </c>
      <c r="V7" s="11"/>
      <c r="W7" s="11"/>
      <c r="X7" s="12"/>
      <c r="Y7" s="12"/>
      <c r="Z7" s="12"/>
      <c r="AA7" s="12"/>
    </row>
    <row r="8" spans="1:27">
      <c r="A8" s="5">
        <v>3</v>
      </c>
      <c r="B8" s="3" t="s">
        <v>30</v>
      </c>
      <c r="C8" s="4"/>
      <c r="D8" s="5"/>
      <c r="E8" s="5"/>
      <c r="F8" s="5">
        <v>65</v>
      </c>
      <c r="G8" s="6">
        <f t="shared" si="0"/>
        <v>65</v>
      </c>
      <c r="H8" s="6"/>
      <c r="I8" s="5"/>
      <c r="J8" s="5"/>
      <c r="K8" s="5">
        <v>1500</v>
      </c>
      <c r="L8" s="20"/>
      <c r="M8" s="20"/>
      <c r="N8" s="20"/>
      <c r="O8" s="11"/>
      <c r="P8" s="11">
        <v>10</v>
      </c>
      <c r="Q8" s="11"/>
      <c r="R8" s="11">
        <v>20</v>
      </c>
      <c r="S8" s="11"/>
      <c r="T8" s="11"/>
      <c r="U8" s="11"/>
      <c r="V8" s="11"/>
      <c r="W8" s="11"/>
      <c r="X8" s="12"/>
      <c r="Y8" s="12"/>
      <c r="Z8" s="12"/>
      <c r="AA8" s="12"/>
    </row>
    <row r="9" spans="1:27">
      <c r="A9" s="5">
        <v>4</v>
      </c>
      <c r="B9" s="3" t="s">
        <v>31</v>
      </c>
      <c r="C9" s="4"/>
      <c r="D9" s="5">
        <v>70</v>
      </c>
      <c r="E9" s="5">
        <v>160</v>
      </c>
      <c r="F9" s="5">
        <v>30</v>
      </c>
      <c r="G9" s="6">
        <f t="shared" si="0"/>
        <v>260</v>
      </c>
      <c r="H9" s="6"/>
      <c r="I9" s="5">
        <v>2500</v>
      </c>
      <c r="J9" s="5">
        <v>2000</v>
      </c>
      <c r="K9" s="5">
        <v>1500</v>
      </c>
      <c r="L9" s="20"/>
      <c r="M9" s="20"/>
      <c r="N9" s="20"/>
      <c r="O9" s="11">
        <v>60</v>
      </c>
      <c r="P9" s="11">
        <v>200</v>
      </c>
      <c r="Q9" s="11"/>
      <c r="R9" s="11"/>
      <c r="S9" s="11"/>
      <c r="T9" s="11"/>
      <c r="U9" s="11"/>
      <c r="V9" s="11">
        <v>100</v>
      </c>
      <c r="W9" s="11">
        <v>150</v>
      </c>
      <c r="X9" s="12"/>
      <c r="Y9" s="12"/>
      <c r="Z9" s="12">
        <v>85</v>
      </c>
      <c r="AA9" s="12"/>
    </row>
    <row r="10" spans="1:27">
      <c r="A10" s="5">
        <v>5</v>
      </c>
      <c r="B10" s="3" t="s">
        <v>32</v>
      </c>
      <c r="C10" s="4"/>
      <c r="D10" s="5"/>
      <c r="E10" s="5"/>
      <c r="F10" s="5"/>
      <c r="G10" s="6">
        <f t="shared" si="0"/>
        <v>0</v>
      </c>
      <c r="H10" s="6"/>
      <c r="I10" s="5"/>
      <c r="J10" s="5"/>
      <c r="K10" s="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>
        <v>20</v>
      </c>
      <c r="D11" s="5">
        <v>1000</v>
      </c>
      <c r="E11" s="5">
        <v>570</v>
      </c>
      <c r="F11" s="5"/>
      <c r="G11" s="6">
        <f t="shared" si="0"/>
        <v>1570</v>
      </c>
      <c r="H11" s="6"/>
      <c r="I11" s="5">
        <v>13000</v>
      </c>
      <c r="J11" s="5">
        <v>10000</v>
      </c>
      <c r="K11" s="5"/>
      <c r="L11" s="20">
        <v>20</v>
      </c>
      <c r="M11" s="20">
        <v>20</v>
      </c>
      <c r="N11" s="20"/>
      <c r="O11" s="11">
        <v>550</v>
      </c>
      <c r="P11" s="11"/>
      <c r="Q11" s="11"/>
      <c r="R11" s="11"/>
      <c r="S11" s="11"/>
      <c r="T11" s="11"/>
      <c r="U11" s="11">
        <v>100</v>
      </c>
      <c r="V11" s="11">
        <v>1200</v>
      </c>
      <c r="W11" s="11">
        <v>250</v>
      </c>
      <c r="X11" s="12"/>
      <c r="Y11" s="12"/>
      <c r="Z11" s="12">
        <v>860</v>
      </c>
      <c r="AA11" s="12"/>
    </row>
    <row r="12" spans="1:27">
      <c r="A12" s="5">
        <v>7</v>
      </c>
      <c r="B12" s="3" t="s">
        <v>34</v>
      </c>
      <c r="C12" s="4"/>
      <c r="D12" s="5"/>
      <c r="E12" s="5">
        <v>200</v>
      </c>
      <c r="F12" s="5">
        <v>57</v>
      </c>
      <c r="G12" s="6">
        <f t="shared" si="0"/>
        <v>257</v>
      </c>
      <c r="H12" s="6"/>
      <c r="I12" s="5"/>
      <c r="J12" s="5">
        <v>3000</v>
      </c>
      <c r="K12" s="5">
        <v>2000</v>
      </c>
      <c r="L12" s="20"/>
      <c r="M12" s="20"/>
      <c r="N12" s="20"/>
      <c r="O12" s="11">
        <v>50</v>
      </c>
      <c r="P12" s="11">
        <v>200</v>
      </c>
      <c r="Q12" s="11"/>
      <c r="R12" s="11">
        <v>40</v>
      </c>
      <c r="S12" s="11"/>
      <c r="T12" s="11"/>
      <c r="U12" s="11">
        <v>100</v>
      </c>
      <c r="V12" s="11">
        <v>160</v>
      </c>
      <c r="W12" s="11">
        <v>80</v>
      </c>
      <c r="X12" s="12"/>
      <c r="Y12" s="12"/>
      <c r="Z12" s="12">
        <v>10</v>
      </c>
      <c r="AA12" s="12"/>
    </row>
    <row r="13" spans="1:27">
      <c r="A13" s="5">
        <v>8</v>
      </c>
      <c r="B13" s="3" t="s">
        <v>35</v>
      </c>
      <c r="C13" s="4"/>
      <c r="D13" s="5"/>
      <c r="E13" s="5">
        <v>70</v>
      </c>
      <c r="F13" s="5"/>
      <c r="G13" s="6">
        <f t="shared" si="0"/>
        <v>70</v>
      </c>
      <c r="H13" s="6"/>
      <c r="I13" s="5"/>
      <c r="J13" s="5">
        <v>900</v>
      </c>
      <c r="K13" s="5"/>
      <c r="L13" s="20"/>
      <c r="M13" s="20"/>
      <c r="N13" s="20"/>
      <c r="O13" s="11">
        <v>30</v>
      </c>
      <c r="P13" s="11">
        <v>70</v>
      </c>
      <c r="Q13" s="11"/>
      <c r="R13" s="11"/>
      <c r="S13" s="11">
        <v>10</v>
      </c>
      <c r="T13" s="11"/>
      <c r="U13" s="11"/>
      <c r="V13" s="11">
        <v>70</v>
      </c>
      <c r="W13" s="11">
        <v>70</v>
      </c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20</v>
      </c>
      <c r="D15" s="13">
        <f t="shared" ref="D15:AA15" si="1">SUM(D6:D14)</f>
        <v>1195</v>
      </c>
      <c r="E15" s="13">
        <f t="shared" si="1"/>
        <v>1250</v>
      </c>
      <c r="F15" s="13">
        <f t="shared" si="1"/>
        <v>1007</v>
      </c>
      <c r="G15" s="13">
        <f t="shared" si="1"/>
        <v>3452</v>
      </c>
      <c r="H15" s="13">
        <f t="shared" si="1"/>
        <v>0</v>
      </c>
      <c r="I15" s="13">
        <f t="shared" si="1"/>
        <v>30500</v>
      </c>
      <c r="J15" s="13">
        <f t="shared" si="1"/>
        <v>25900</v>
      </c>
      <c r="K15" s="13">
        <f t="shared" si="1"/>
        <v>21000</v>
      </c>
      <c r="L15" s="13">
        <f t="shared" si="1"/>
        <v>20</v>
      </c>
      <c r="M15" s="13">
        <f t="shared" si="1"/>
        <v>20</v>
      </c>
      <c r="N15" s="13">
        <f t="shared" si="1"/>
        <v>0</v>
      </c>
      <c r="O15" s="13">
        <f t="shared" si="1"/>
        <v>1460</v>
      </c>
      <c r="P15" s="13">
        <f t="shared" si="1"/>
        <v>1260</v>
      </c>
      <c r="Q15" s="13">
        <f t="shared" si="1"/>
        <v>0</v>
      </c>
      <c r="R15" s="13">
        <f t="shared" si="1"/>
        <v>510</v>
      </c>
      <c r="S15" s="13">
        <f t="shared" si="1"/>
        <v>460</v>
      </c>
      <c r="T15" s="13">
        <f t="shared" si="1"/>
        <v>0</v>
      </c>
      <c r="U15" s="13">
        <f t="shared" si="1"/>
        <v>550</v>
      </c>
      <c r="V15" s="13">
        <f t="shared" si="1"/>
        <v>1930</v>
      </c>
      <c r="W15" s="13">
        <f t="shared" si="1"/>
        <v>800</v>
      </c>
      <c r="X15" s="13">
        <f t="shared" si="1"/>
        <v>0</v>
      </c>
      <c r="Y15" s="13">
        <f t="shared" si="1"/>
        <v>0</v>
      </c>
      <c r="Z15" s="13">
        <f t="shared" si="1"/>
        <v>1050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42.294322132097335</v>
      </c>
      <c r="P16" s="18">
        <f>(P15+Q15+R15)/G15*100</f>
        <v>51.274623406720742</v>
      </c>
      <c r="Q16" s="18"/>
      <c r="R16" s="18"/>
      <c r="S16" s="18">
        <f>(S15+T15+U15)/G15*100</f>
        <v>29.258400926998839</v>
      </c>
      <c r="T16" s="18"/>
      <c r="U16" s="18"/>
      <c r="V16" s="18">
        <f>V15/G15*100</f>
        <v>55.909617612977982</v>
      </c>
      <c r="W16" s="18">
        <f>W15/G15*100</f>
        <v>23.174971031286212</v>
      </c>
      <c r="X16" s="9">
        <f>X15/G15*100</f>
        <v>0</v>
      </c>
      <c r="Y16" s="9">
        <f>Y15/G15*100</f>
        <v>0</v>
      </c>
      <c r="Z16" s="9">
        <f>Z15/G15*100</f>
        <v>30.41714947856315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40.382387022016225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W20" sqref="W20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1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62</v>
      </c>
      <c r="D6" s="5">
        <v>153</v>
      </c>
      <c r="E6" s="5">
        <v>250</v>
      </c>
      <c r="F6" s="5">
        <v>40</v>
      </c>
      <c r="G6" s="6">
        <f>SUM(D6:F6)</f>
        <v>443</v>
      </c>
      <c r="H6" s="6"/>
      <c r="I6" s="5">
        <v>15000</v>
      </c>
      <c r="J6" s="5">
        <v>10000</v>
      </c>
      <c r="K6" s="5">
        <v>7000</v>
      </c>
      <c r="L6" s="20">
        <v>62</v>
      </c>
      <c r="M6" s="20">
        <v>50</v>
      </c>
      <c r="N6" s="20"/>
      <c r="O6" s="11">
        <v>340</v>
      </c>
      <c r="P6" s="11">
        <v>220</v>
      </c>
      <c r="Q6" s="11"/>
      <c r="R6" s="11"/>
      <c r="S6" s="11">
        <v>78</v>
      </c>
      <c r="T6" s="11"/>
      <c r="U6" s="11">
        <v>52</v>
      </c>
      <c r="V6" s="11">
        <v>220</v>
      </c>
      <c r="W6" s="11">
        <v>50</v>
      </c>
      <c r="X6" s="12"/>
      <c r="Y6" s="12"/>
      <c r="Z6" s="12">
        <v>125</v>
      </c>
      <c r="AA6" s="12"/>
    </row>
    <row r="7" spans="1:27">
      <c r="A7" s="5">
        <v>2</v>
      </c>
      <c r="B7" s="3" t="s">
        <v>29</v>
      </c>
      <c r="C7" s="4"/>
      <c r="D7" s="5"/>
      <c r="E7" s="5"/>
      <c r="F7" s="5"/>
      <c r="G7" s="6">
        <f t="shared" ref="G7:G14" si="0">SUM(D7:F7)</f>
        <v>0</v>
      </c>
      <c r="H7" s="6"/>
      <c r="I7" s="5"/>
      <c r="J7" s="5"/>
      <c r="K7" s="5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</row>
    <row r="8" spans="1:27">
      <c r="A8" s="5">
        <v>3</v>
      </c>
      <c r="B8" s="3" t="s">
        <v>30</v>
      </c>
      <c r="C8" s="4"/>
      <c r="D8" s="5">
        <v>10</v>
      </c>
      <c r="E8" s="5">
        <v>5</v>
      </c>
      <c r="F8" s="5">
        <v>5</v>
      </c>
      <c r="G8" s="6">
        <f t="shared" si="0"/>
        <v>20</v>
      </c>
      <c r="H8" s="6"/>
      <c r="I8" s="5">
        <v>4000</v>
      </c>
      <c r="J8" s="5">
        <v>2500</v>
      </c>
      <c r="K8" s="5">
        <v>2000</v>
      </c>
      <c r="L8" s="20"/>
      <c r="M8" s="20"/>
      <c r="N8" s="20"/>
      <c r="O8" s="11">
        <v>15</v>
      </c>
      <c r="P8" s="11">
        <v>10</v>
      </c>
      <c r="Q8" s="11"/>
      <c r="R8" s="11"/>
      <c r="S8" s="11">
        <v>5</v>
      </c>
      <c r="T8" s="11"/>
      <c r="U8" s="11">
        <v>4</v>
      </c>
      <c r="V8" s="11">
        <v>10</v>
      </c>
      <c r="W8" s="11">
        <v>10</v>
      </c>
      <c r="X8" s="12"/>
      <c r="Y8" s="12"/>
      <c r="Z8" s="12">
        <v>10</v>
      </c>
      <c r="AA8" s="12">
        <v>9</v>
      </c>
    </row>
    <row r="9" spans="1:27">
      <c r="A9" s="5">
        <v>4</v>
      </c>
      <c r="B9" s="3" t="s">
        <v>31</v>
      </c>
      <c r="C9" s="4"/>
      <c r="D9" s="5"/>
      <c r="E9" s="5"/>
      <c r="F9" s="5"/>
      <c r="G9" s="6">
        <f t="shared" si="0"/>
        <v>0</v>
      </c>
      <c r="H9" s="6"/>
      <c r="I9" s="5"/>
      <c r="J9" s="5">
        <v>1500</v>
      </c>
      <c r="K9" s="5">
        <v>1000</v>
      </c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</row>
    <row r="10" spans="1:27">
      <c r="A10" s="5">
        <v>5</v>
      </c>
      <c r="B10" s="3" t="s">
        <v>32</v>
      </c>
      <c r="C10" s="4"/>
      <c r="D10" s="5">
        <v>25</v>
      </c>
      <c r="E10" s="5">
        <v>22</v>
      </c>
      <c r="F10" s="5"/>
      <c r="G10" s="6">
        <f t="shared" si="0"/>
        <v>47</v>
      </c>
      <c r="H10" s="6"/>
      <c r="I10" s="5">
        <v>10000</v>
      </c>
      <c r="J10" s="5">
        <v>6000</v>
      </c>
      <c r="K10" s="5"/>
      <c r="L10" s="20"/>
      <c r="M10" s="20"/>
      <c r="N10" s="20"/>
      <c r="O10" s="11">
        <v>12</v>
      </c>
      <c r="P10" s="11">
        <v>7</v>
      </c>
      <c r="Q10" s="11"/>
      <c r="R10" s="11">
        <v>5</v>
      </c>
      <c r="S10" s="11">
        <v>7</v>
      </c>
      <c r="T10" s="11"/>
      <c r="U10" s="11">
        <v>3</v>
      </c>
      <c r="V10" s="11">
        <v>50</v>
      </c>
      <c r="W10" s="11">
        <v>10</v>
      </c>
      <c r="X10" s="12"/>
      <c r="Y10" s="12"/>
      <c r="Z10" s="12">
        <v>7</v>
      </c>
      <c r="AA10" s="12"/>
    </row>
    <row r="11" spans="1:27">
      <c r="A11" s="5">
        <v>6</v>
      </c>
      <c r="B11" s="3" t="s">
        <v>33</v>
      </c>
      <c r="C11" s="4"/>
      <c r="D11" s="5"/>
      <c r="E11" s="5"/>
      <c r="F11" s="5"/>
      <c r="G11" s="6">
        <f t="shared" si="0"/>
        <v>0</v>
      </c>
      <c r="H11" s="6"/>
      <c r="I11" s="5"/>
      <c r="J11" s="5"/>
      <c r="K11" s="5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2"/>
      <c r="Z11" s="12"/>
      <c r="AA11" s="12"/>
    </row>
    <row r="12" spans="1:27">
      <c r="A12" s="5">
        <v>7</v>
      </c>
      <c r="B12" s="3" t="s">
        <v>34</v>
      </c>
      <c r="C12" s="4">
        <v>74</v>
      </c>
      <c r="D12" s="5">
        <v>310</v>
      </c>
      <c r="E12" s="5">
        <v>515</v>
      </c>
      <c r="F12" s="5">
        <v>115</v>
      </c>
      <c r="G12" s="6">
        <f t="shared" si="0"/>
        <v>940</v>
      </c>
      <c r="H12" s="6"/>
      <c r="I12" s="5">
        <v>14000</v>
      </c>
      <c r="J12" s="5">
        <v>9500</v>
      </c>
      <c r="K12" s="5">
        <v>7000</v>
      </c>
      <c r="L12" s="20">
        <v>74</v>
      </c>
      <c r="M12" s="20">
        <v>57</v>
      </c>
      <c r="N12" s="20"/>
      <c r="O12" s="11">
        <v>720</v>
      </c>
      <c r="P12" s="11">
        <v>421</v>
      </c>
      <c r="Q12" s="11"/>
      <c r="R12" s="11">
        <v>327</v>
      </c>
      <c r="S12" s="11">
        <v>258</v>
      </c>
      <c r="T12" s="11"/>
      <c r="U12" s="11">
        <v>182</v>
      </c>
      <c r="V12" s="11">
        <v>450</v>
      </c>
      <c r="W12" s="11">
        <v>120</v>
      </c>
      <c r="X12" s="12"/>
      <c r="Y12" s="12"/>
      <c r="Z12" s="12">
        <v>342</v>
      </c>
      <c r="AA12" s="12"/>
    </row>
    <row r="13" spans="1:27">
      <c r="A13" s="5">
        <v>8</v>
      </c>
      <c r="B13" s="3" t="s">
        <v>35</v>
      </c>
      <c r="C13" s="4"/>
      <c r="D13" s="5"/>
      <c r="E13" s="5"/>
      <c r="F13" s="5"/>
      <c r="G13" s="6">
        <f t="shared" si="0"/>
        <v>0</v>
      </c>
      <c r="H13" s="6"/>
      <c r="I13" s="5"/>
      <c r="J13" s="5"/>
      <c r="K13" s="5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136</v>
      </c>
      <c r="D15" s="13">
        <f t="shared" ref="D15:AA15" si="1">SUM(D6:D14)</f>
        <v>498</v>
      </c>
      <c r="E15" s="13">
        <f t="shared" si="1"/>
        <v>792</v>
      </c>
      <c r="F15" s="13">
        <f t="shared" si="1"/>
        <v>160</v>
      </c>
      <c r="G15" s="13">
        <f t="shared" si="1"/>
        <v>1450</v>
      </c>
      <c r="H15" s="13">
        <f t="shared" si="1"/>
        <v>0</v>
      </c>
      <c r="I15" s="13">
        <f t="shared" si="1"/>
        <v>43000</v>
      </c>
      <c r="J15" s="13">
        <f t="shared" si="1"/>
        <v>29500</v>
      </c>
      <c r="K15" s="13">
        <f t="shared" si="1"/>
        <v>17000</v>
      </c>
      <c r="L15" s="13">
        <f t="shared" si="1"/>
        <v>136</v>
      </c>
      <c r="M15" s="13">
        <f t="shared" si="1"/>
        <v>107</v>
      </c>
      <c r="N15" s="13">
        <f t="shared" si="1"/>
        <v>0</v>
      </c>
      <c r="O15" s="13">
        <f t="shared" si="1"/>
        <v>1087</v>
      </c>
      <c r="P15" s="13">
        <f t="shared" si="1"/>
        <v>658</v>
      </c>
      <c r="Q15" s="13">
        <f t="shared" si="1"/>
        <v>0</v>
      </c>
      <c r="R15" s="13">
        <f t="shared" si="1"/>
        <v>332</v>
      </c>
      <c r="S15" s="13">
        <f t="shared" si="1"/>
        <v>348</v>
      </c>
      <c r="T15" s="13">
        <f t="shared" si="1"/>
        <v>0</v>
      </c>
      <c r="U15" s="13">
        <f t="shared" si="1"/>
        <v>241</v>
      </c>
      <c r="V15" s="13">
        <f t="shared" si="1"/>
        <v>730</v>
      </c>
      <c r="W15" s="13">
        <f t="shared" si="1"/>
        <v>190</v>
      </c>
      <c r="X15" s="13">
        <f t="shared" si="1"/>
        <v>0</v>
      </c>
      <c r="Y15" s="13">
        <f t="shared" si="1"/>
        <v>0</v>
      </c>
      <c r="Z15" s="13">
        <f t="shared" si="1"/>
        <v>484</v>
      </c>
      <c r="AA15" s="13">
        <f t="shared" si="1"/>
        <v>9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78.67647058823529</v>
      </c>
      <c r="N16" s="19"/>
      <c r="O16" s="18">
        <f>O15/G15*100</f>
        <v>74.965517241379303</v>
      </c>
      <c r="P16" s="18">
        <f>(P15+Q15+R15)/G15*100</f>
        <v>68.275862068965523</v>
      </c>
      <c r="Q16" s="18"/>
      <c r="R16" s="18"/>
      <c r="S16" s="18">
        <f>(S15+T15+U15)/G15*100</f>
        <v>40.620689655172413</v>
      </c>
      <c r="T16" s="18"/>
      <c r="U16" s="18"/>
      <c r="V16" s="18">
        <f>V15/G15*100</f>
        <v>50.344827586206897</v>
      </c>
      <c r="W16" s="18">
        <f>W15/G15*100</f>
        <v>13.103448275862069</v>
      </c>
      <c r="X16" s="9">
        <f>X15/G15*100</f>
        <v>0</v>
      </c>
      <c r="Y16" s="9">
        <f>Y15/G15*100</f>
        <v>0</v>
      </c>
      <c r="Z16" s="9">
        <f>Z15/G15*100</f>
        <v>33.379310344827587</v>
      </c>
      <c r="AA16" s="9">
        <f>AA15/G15*100</f>
        <v>0.62068965517241381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49.46206896551724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W25" sqref="W25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4" bestFit="1" customWidth="1"/>
    <col min="10" max="10" width="3.87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15</v>
      </c>
      <c r="D6" s="5">
        <v>26</v>
      </c>
      <c r="E6" s="5">
        <v>38</v>
      </c>
      <c r="F6" s="5">
        <v>40</v>
      </c>
      <c r="G6" s="6">
        <f>SUM(D6:F6)</f>
        <v>104</v>
      </c>
      <c r="H6" s="6">
        <v>10</v>
      </c>
      <c r="I6" s="5">
        <v>6400</v>
      </c>
      <c r="J6" s="5">
        <v>6000</v>
      </c>
      <c r="K6" s="5">
        <v>5100</v>
      </c>
      <c r="L6" s="20">
        <v>10</v>
      </c>
      <c r="M6" s="20">
        <v>14</v>
      </c>
      <c r="N6" s="20">
        <v>0</v>
      </c>
      <c r="O6" s="11">
        <v>32</v>
      </c>
      <c r="P6" s="11">
        <v>48</v>
      </c>
      <c r="Q6" s="11">
        <v>0</v>
      </c>
      <c r="R6" s="11">
        <v>35</v>
      </c>
      <c r="S6" s="11">
        <v>22</v>
      </c>
      <c r="T6" s="11">
        <v>0</v>
      </c>
      <c r="U6" s="11">
        <v>12</v>
      </c>
      <c r="V6" s="11">
        <v>65</v>
      </c>
      <c r="W6" s="11">
        <v>65</v>
      </c>
      <c r="X6" s="12">
        <v>14</v>
      </c>
      <c r="Y6" s="12">
        <v>0</v>
      </c>
      <c r="Z6" s="12">
        <v>32</v>
      </c>
      <c r="AA6" s="12">
        <v>0</v>
      </c>
    </row>
    <row r="7" spans="1:27">
      <c r="A7" s="5">
        <v>2</v>
      </c>
      <c r="B7" s="3" t="s">
        <v>29</v>
      </c>
      <c r="C7" s="4">
        <v>5</v>
      </c>
      <c r="D7" s="5">
        <v>41</v>
      </c>
      <c r="E7" s="5">
        <v>71</v>
      </c>
      <c r="F7" s="5">
        <v>140</v>
      </c>
      <c r="G7" s="6">
        <f t="shared" ref="G7:G14" si="0">SUM(D7:F7)</f>
        <v>252</v>
      </c>
      <c r="H7" s="6">
        <v>20</v>
      </c>
      <c r="I7" s="5">
        <v>8700</v>
      </c>
      <c r="J7" s="5">
        <v>7200</v>
      </c>
      <c r="K7" s="5">
        <v>6400</v>
      </c>
      <c r="L7" s="20">
        <v>4</v>
      </c>
      <c r="M7" s="20">
        <v>5</v>
      </c>
      <c r="N7" s="20">
        <v>0</v>
      </c>
      <c r="O7" s="11">
        <v>172</v>
      </c>
      <c r="P7" s="11">
        <v>102</v>
      </c>
      <c r="Q7" s="11">
        <v>0</v>
      </c>
      <c r="R7" s="11">
        <v>18</v>
      </c>
      <c r="S7" s="11">
        <v>27</v>
      </c>
      <c r="T7" s="11">
        <v>0</v>
      </c>
      <c r="U7" s="11">
        <v>16</v>
      </c>
      <c r="V7" s="11">
        <v>128</v>
      </c>
      <c r="W7" s="11">
        <v>81</v>
      </c>
      <c r="X7" s="12">
        <v>9</v>
      </c>
      <c r="Y7" s="12">
        <v>0</v>
      </c>
      <c r="Z7" s="12">
        <v>11</v>
      </c>
      <c r="AA7" s="12">
        <v>0</v>
      </c>
    </row>
    <row r="8" spans="1:27">
      <c r="A8" s="5">
        <v>3</v>
      </c>
      <c r="B8" s="3" t="s">
        <v>30</v>
      </c>
      <c r="C8" s="4">
        <v>6</v>
      </c>
      <c r="D8" s="5">
        <v>58</v>
      </c>
      <c r="E8" s="5">
        <v>80</v>
      </c>
      <c r="F8" s="5">
        <v>66</v>
      </c>
      <c r="G8" s="6">
        <f t="shared" si="0"/>
        <v>204</v>
      </c>
      <c r="H8" s="6">
        <v>15</v>
      </c>
      <c r="I8" s="5">
        <v>1100</v>
      </c>
      <c r="J8" s="5">
        <v>750</v>
      </c>
      <c r="K8" s="5">
        <v>600</v>
      </c>
      <c r="L8" s="20">
        <v>4</v>
      </c>
      <c r="M8" s="20">
        <v>6</v>
      </c>
      <c r="N8" s="20">
        <v>0</v>
      </c>
      <c r="O8" s="11">
        <v>105</v>
      </c>
      <c r="P8" s="11">
        <v>118</v>
      </c>
      <c r="Q8" s="11">
        <v>0</v>
      </c>
      <c r="R8" s="11">
        <v>65</v>
      </c>
      <c r="S8" s="11">
        <v>20</v>
      </c>
      <c r="T8" s="11">
        <v>0</v>
      </c>
      <c r="U8" s="11">
        <v>8</v>
      </c>
      <c r="V8" s="11">
        <v>155</v>
      </c>
      <c r="W8" s="11">
        <v>110</v>
      </c>
      <c r="X8" s="12">
        <v>20</v>
      </c>
      <c r="Y8" s="12">
        <v>0</v>
      </c>
      <c r="Z8" s="12">
        <v>85</v>
      </c>
      <c r="AA8" s="12">
        <v>0</v>
      </c>
    </row>
    <row r="9" spans="1:27">
      <c r="A9" s="5">
        <v>4</v>
      </c>
      <c r="B9" s="3" t="s">
        <v>31</v>
      </c>
      <c r="C9" s="4">
        <v>5</v>
      </c>
      <c r="D9" s="5">
        <v>43</v>
      </c>
      <c r="E9" s="5">
        <v>32</v>
      </c>
      <c r="F9" s="5">
        <v>20</v>
      </c>
      <c r="G9" s="6">
        <f t="shared" si="0"/>
        <v>95</v>
      </c>
      <c r="H9" s="6">
        <v>10</v>
      </c>
      <c r="I9" s="5">
        <v>850</v>
      </c>
      <c r="J9" s="5">
        <v>650</v>
      </c>
      <c r="K9" s="5">
        <v>550</v>
      </c>
      <c r="L9" s="20">
        <v>5</v>
      </c>
      <c r="M9" s="20">
        <v>5</v>
      </c>
      <c r="N9" s="20">
        <v>0</v>
      </c>
      <c r="O9" s="11">
        <v>84</v>
      </c>
      <c r="P9" s="11">
        <v>62</v>
      </c>
      <c r="Q9" s="11">
        <v>0</v>
      </c>
      <c r="R9" s="11">
        <v>7</v>
      </c>
      <c r="S9" s="11">
        <v>6</v>
      </c>
      <c r="T9" s="11">
        <v>0</v>
      </c>
      <c r="U9" s="11">
        <v>9</v>
      </c>
      <c r="V9" s="11">
        <v>39</v>
      </c>
      <c r="W9" s="11">
        <v>49</v>
      </c>
      <c r="X9" s="12">
        <v>8</v>
      </c>
      <c r="Y9" s="12">
        <v>0</v>
      </c>
      <c r="Z9" s="12">
        <v>37</v>
      </c>
      <c r="AA9" s="12">
        <v>0</v>
      </c>
    </row>
    <row r="10" spans="1:27">
      <c r="A10" s="5">
        <v>5</v>
      </c>
      <c r="B10" s="3" t="s">
        <v>32</v>
      </c>
      <c r="C10" s="4">
        <v>0</v>
      </c>
      <c r="D10" s="5">
        <v>0</v>
      </c>
      <c r="E10" s="5">
        <v>0</v>
      </c>
      <c r="F10" s="5">
        <v>0</v>
      </c>
      <c r="G10" s="6">
        <f t="shared" si="0"/>
        <v>0</v>
      </c>
      <c r="H10" s="6">
        <v>0</v>
      </c>
      <c r="I10" s="5">
        <v>0</v>
      </c>
      <c r="J10" s="5">
        <v>0</v>
      </c>
      <c r="K10" s="5">
        <v>0</v>
      </c>
      <c r="L10" s="20">
        <v>0</v>
      </c>
      <c r="M10" s="20">
        <v>0</v>
      </c>
      <c r="N10" s="20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2">
        <v>0</v>
      </c>
      <c r="Y10" s="12">
        <v>0</v>
      </c>
      <c r="Z10" s="12">
        <v>0</v>
      </c>
      <c r="AA10" s="12">
        <v>0</v>
      </c>
    </row>
    <row r="11" spans="1:27">
      <c r="A11" s="5">
        <v>6</v>
      </c>
      <c r="B11" s="3" t="s">
        <v>33</v>
      </c>
      <c r="C11" s="4">
        <v>0</v>
      </c>
      <c r="D11" s="5">
        <v>0</v>
      </c>
      <c r="E11" s="5">
        <v>0</v>
      </c>
      <c r="F11" s="5">
        <v>0</v>
      </c>
      <c r="G11" s="6">
        <f t="shared" si="0"/>
        <v>0</v>
      </c>
      <c r="H11" s="6">
        <v>0</v>
      </c>
      <c r="I11" s="5">
        <v>0</v>
      </c>
      <c r="J11" s="5">
        <v>0</v>
      </c>
      <c r="K11" s="5">
        <v>0</v>
      </c>
      <c r="L11" s="20">
        <v>0</v>
      </c>
      <c r="M11" s="20">
        <v>0</v>
      </c>
      <c r="N11" s="20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2">
        <v>0</v>
      </c>
    </row>
    <row r="12" spans="1:27">
      <c r="A12" s="5">
        <v>7</v>
      </c>
      <c r="B12" s="3" t="s">
        <v>34</v>
      </c>
      <c r="C12" s="4">
        <v>15</v>
      </c>
      <c r="D12" s="5">
        <v>64</v>
      </c>
      <c r="E12" s="5">
        <v>72</v>
      </c>
      <c r="F12" s="5">
        <v>68</v>
      </c>
      <c r="G12" s="6">
        <f t="shared" si="0"/>
        <v>204</v>
      </c>
      <c r="H12" s="6">
        <v>10</v>
      </c>
      <c r="I12" s="5">
        <v>4500</v>
      </c>
      <c r="J12" s="5">
        <v>3900</v>
      </c>
      <c r="K12" s="5">
        <v>3600</v>
      </c>
      <c r="L12" s="20">
        <v>12</v>
      </c>
      <c r="M12" s="20">
        <v>15</v>
      </c>
      <c r="N12" s="20">
        <v>0</v>
      </c>
      <c r="O12" s="11">
        <v>78</v>
      </c>
      <c r="P12" s="11">
        <v>130</v>
      </c>
      <c r="Q12" s="11">
        <v>0</v>
      </c>
      <c r="R12" s="11">
        <v>54</v>
      </c>
      <c r="S12" s="11">
        <v>50</v>
      </c>
      <c r="T12" s="11">
        <v>0</v>
      </c>
      <c r="U12" s="11">
        <v>28</v>
      </c>
      <c r="V12" s="11">
        <v>164</v>
      </c>
      <c r="W12" s="11">
        <v>88</v>
      </c>
      <c r="X12" s="12">
        <v>18</v>
      </c>
      <c r="Y12" s="12">
        <v>0</v>
      </c>
      <c r="Z12" s="12">
        <v>42</v>
      </c>
      <c r="AA12" s="12">
        <v>0</v>
      </c>
    </row>
    <row r="13" spans="1:27">
      <c r="A13" s="5">
        <v>8</v>
      </c>
      <c r="B13" s="3" t="s">
        <v>35</v>
      </c>
      <c r="C13" s="4">
        <v>20</v>
      </c>
      <c r="D13" s="5">
        <v>4</v>
      </c>
      <c r="E13" s="5">
        <v>0</v>
      </c>
      <c r="F13" s="5">
        <v>0</v>
      </c>
      <c r="G13" s="6">
        <f t="shared" si="0"/>
        <v>4</v>
      </c>
      <c r="H13" s="6">
        <v>0</v>
      </c>
      <c r="I13" s="5">
        <v>2100</v>
      </c>
      <c r="J13" s="5">
        <v>0</v>
      </c>
      <c r="K13" s="5">
        <v>0</v>
      </c>
      <c r="L13" s="20">
        <v>16</v>
      </c>
      <c r="M13" s="20">
        <v>20</v>
      </c>
      <c r="N13" s="20">
        <v>0</v>
      </c>
      <c r="O13" s="11">
        <v>3</v>
      </c>
      <c r="P13" s="11">
        <v>4</v>
      </c>
      <c r="Q13" s="11">
        <v>0</v>
      </c>
      <c r="R13" s="11">
        <v>0</v>
      </c>
      <c r="S13" s="11">
        <v>8</v>
      </c>
      <c r="T13" s="11">
        <v>0</v>
      </c>
      <c r="U13" s="11">
        <v>0</v>
      </c>
      <c r="V13" s="11">
        <v>4</v>
      </c>
      <c r="W13" s="11">
        <v>4</v>
      </c>
      <c r="X13" s="12">
        <v>2</v>
      </c>
      <c r="Y13" s="12">
        <v>0</v>
      </c>
      <c r="Z13" s="12">
        <v>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6">
        <v>0</v>
      </c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20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66</v>
      </c>
      <c r="D15" s="13">
        <f t="shared" ref="D15:AA15" si="1">SUM(D6:D14)</f>
        <v>236</v>
      </c>
      <c r="E15" s="13">
        <f t="shared" si="1"/>
        <v>293</v>
      </c>
      <c r="F15" s="13">
        <f t="shared" si="1"/>
        <v>334</v>
      </c>
      <c r="G15" s="13">
        <f t="shared" si="1"/>
        <v>863</v>
      </c>
      <c r="H15" s="13">
        <f t="shared" si="1"/>
        <v>65</v>
      </c>
      <c r="I15" s="13">
        <f t="shared" si="1"/>
        <v>23650</v>
      </c>
      <c r="J15" s="13">
        <f t="shared" si="1"/>
        <v>18500</v>
      </c>
      <c r="K15" s="13">
        <f t="shared" si="1"/>
        <v>16250</v>
      </c>
      <c r="L15" s="13">
        <f t="shared" si="1"/>
        <v>51</v>
      </c>
      <c r="M15" s="13">
        <f t="shared" si="1"/>
        <v>65</v>
      </c>
      <c r="N15" s="13">
        <f t="shared" si="1"/>
        <v>0</v>
      </c>
      <c r="O15" s="13">
        <f t="shared" si="1"/>
        <v>474</v>
      </c>
      <c r="P15" s="13">
        <f t="shared" si="1"/>
        <v>464</v>
      </c>
      <c r="Q15" s="13">
        <f t="shared" si="1"/>
        <v>0</v>
      </c>
      <c r="R15" s="13">
        <f t="shared" si="1"/>
        <v>179</v>
      </c>
      <c r="S15" s="13">
        <f t="shared" si="1"/>
        <v>133</v>
      </c>
      <c r="T15" s="13">
        <f t="shared" si="1"/>
        <v>0</v>
      </c>
      <c r="U15" s="13">
        <f t="shared" si="1"/>
        <v>73</v>
      </c>
      <c r="V15" s="13">
        <f t="shared" si="1"/>
        <v>555</v>
      </c>
      <c r="W15" s="13">
        <f t="shared" si="1"/>
        <v>397</v>
      </c>
      <c r="X15" s="13">
        <f t="shared" si="1"/>
        <v>71</v>
      </c>
      <c r="Y15" s="13">
        <f t="shared" si="1"/>
        <v>0</v>
      </c>
      <c r="Z15" s="13">
        <f t="shared" si="1"/>
        <v>207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77.272727272727266</v>
      </c>
      <c r="M16" s="19">
        <f>M15/C15*100</f>
        <v>98.484848484848484</v>
      </c>
      <c r="N16" s="19"/>
      <c r="O16" s="18">
        <f>O15/G15*100</f>
        <v>54.924681344148318</v>
      </c>
      <c r="P16" s="18">
        <f>(P15+Q15+R15)/G15*100</f>
        <v>74.507531865585165</v>
      </c>
      <c r="Q16" s="18"/>
      <c r="R16" s="18"/>
      <c r="S16" s="18">
        <f>(S15+T15+U15)/G15*100</f>
        <v>23.870220162224797</v>
      </c>
      <c r="T16" s="18"/>
      <c r="U16" s="18"/>
      <c r="V16" s="18">
        <f>V15/G15*100</f>
        <v>64.310544611819225</v>
      </c>
      <c r="W16" s="18">
        <f>W15/G15*100</f>
        <v>46.002317497103128</v>
      </c>
      <c r="X16" s="9">
        <f>X15/G15*100</f>
        <v>8.2271147161066054</v>
      </c>
      <c r="Y16" s="9">
        <f>Y15/G15*100</f>
        <v>0</v>
      </c>
      <c r="Z16" s="9">
        <f>Z15/G15*100</f>
        <v>23.986095017381228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52.723059096176129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A24" sqref="A24:Y24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3.75" bestFit="1" customWidth="1"/>
    <col min="10" max="10" width="4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12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3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3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3" t="s">
        <v>20</v>
      </c>
      <c r="E5" s="23" t="s">
        <v>21</v>
      </c>
      <c r="F5" s="23" t="s">
        <v>22</v>
      </c>
      <c r="G5" s="2" t="s">
        <v>23</v>
      </c>
      <c r="H5" s="86"/>
      <c r="I5" s="23" t="s">
        <v>20</v>
      </c>
      <c r="J5" s="23" t="s">
        <v>21</v>
      </c>
      <c r="K5" s="23" t="s">
        <v>22</v>
      </c>
      <c r="L5" s="83"/>
      <c r="M5" s="83"/>
      <c r="N5" s="86"/>
      <c r="O5" s="83"/>
      <c r="P5" s="23" t="s">
        <v>38</v>
      </c>
      <c r="Q5" s="23" t="s">
        <v>24</v>
      </c>
      <c r="R5" s="23" t="s">
        <v>25</v>
      </c>
      <c r="S5" s="23" t="s">
        <v>38</v>
      </c>
      <c r="T5" s="23" t="s">
        <v>24</v>
      </c>
      <c r="U5" s="23" t="s">
        <v>25</v>
      </c>
      <c r="V5" s="23" t="s">
        <v>26</v>
      </c>
      <c r="W5" s="23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30</v>
      </c>
      <c r="D6" s="5"/>
      <c r="E6" s="5">
        <v>94</v>
      </c>
      <c r="F6" s="5"/>
      <c r="G6" s="6">
        <f>SUM(D6:F6)</f>
        <v>94</v>
      </c>
      <c r="H6" s="6"/>
      <c r="I6" s="5"/>
      <c r="J6" s="5">
        <v>10000</v>
      </c>
      <c r="K6" s="5"/>
      <c r="L6" s="20">
        <v>30</v>
      </c>
      <c r="M6" s="20">
        <v>30</v>
      </c>
      <c r="N6" s="20"/>
      <c r="O6" s="11">
        <v>50</v>
      </c>
      <c r="P6" s="11">
        <v>60</v>
      </c>
      <c r="Q6" s="11"/>
      <c r="R6" s="11">
        <v>34</v>
      </c>
      <c r="S6" s="11">
        <v>8</v>
      </c>
      <c r="T6" s="11"/>
      <c r="U6" s="11">
        <v>5</v>
      </c>
      <c r="V6" s="11">
        <v>50</v>
      </c>
      <c r="W6" s="11">
        <v>15</v>
      </c>
      <c r="X6" s="12">
        <v>30</v>
      </c>
      <c r="Y6" s="12"/>
      <c r="Z6" s="12"/>
      <c r="AA6" s="12"/>
    </row>
    <row r="7" spans="1:27">
      <c r="A7" s="5">
        <v>2</v>
      </c>
      <c r="B7" s="3" t="s">
        <v>29</v>
      </c>
      <c r="C7" s="4">
        <v>20</v>
      </c>
      <c r="D7" s="5"/>
      <c r="E7" s="5">
        <v>632</v>
      </c>
      <c r="F7" s="5"/>
      <c r="G7" s="6">
        <f t="shared" ref="G7:G14" si="0">SUM(D7:F7)</f>
        <v>632</v>
      </c>
      <c r="H7" s="6"/>
      <c r="I7" s="5"/>
      <c r="J7" s="5">
        <v>8000</v>
      </c>
      <c r="K7" s="5"/>
      <c r="L7" s="20">
        <v>20</v>
      </c>
      <c r="M7" s="20">
        <v>20</v>
      </c>
      <c r="N7" s="20"/>
      <c r="O7" s="11">
        <v>320</v>
      </c>
      <c r="P7" s="11">
        <v>310</v>
      </c>
      <c r="Q7" s="11"/>
      <c r="R7" s="11">
        <v>255</v>
      </c>
      <c r="S7" s="11">
        <v>22</v>
      </c>
      <c r="T7" s="11"/>
      <c r="U7" s="11">
        <v>12</v>
      </c>
      <c r="V7" s="11">
        <v>125</v>
      </c>
      <c r="W7" s="11">
        <v>80</v>
      </c>
      <c r="X7" s="12">
        <v>150</v>
      </c>
      <c r="Y7" s="12"/>
      <c r="Z7" s="12"/>
      <c r="AA7" s="12"/>
    </row>
    <row r="8" spans="1:27">
      <c r="A8" s="5">
        <v>3</v>
      </c>
      <c r="B8" s="3" t="s">
        <v>30</v>
      </c>
      <c r="C8" s="4"/>
      <c r="D8" s="5"/>
      <c r="E8" s="5">
        <v>17</v>
      </c>
      <c r="F8" s="5"/>
      <c r="G8" s="6">
        <f t="shared" si="0"/>
        <v>17</v>
      </c>
      <c r="H8" s="6"/>
      <c r="I8" s="5"/>
      <c r="J8" s="5">
        <v>900</v>
      </c>
      <c r="K8" s="5"/>
      <c r="L8" s="20"/>
      <c r="M8" s="20"/>
      <c r="N8" s="20"/>
      <c r="O8" s="11">
        <v>17</v>
      </c>
      <c r="P8" s="11">
        <v>5</v>
      </c>
      <c r="Q8" s="11"/>
      <c r="R8" s="11"/>
      <c r="S8" s="11"/>
      <c r="T8" s="11"/>
      <c r="U8" s="11">
        <v>2</v>
      </c>
      <c r="V8" s="11">
        <v>15</v>
      </c>
      <c r="W8" s="11">
        <v>3</v>
      </c>
      <c r="X8" s="12"/>
      <c r="Y8" s="12"/>
      <c r="Z8" s="12"/>
      <c r="AA8" s="12"/>
    </row>
    <row r="9" spans="1:27">
      <c r="A9" s="5">
        <v>4</v>
      </c>
      <c r="B9" s="3" t="s">
        <v>31</v>
      </c>
      <c r="C9" s="4"/>
      <c r="D9" s="5"/>
      <c r="E9" s="5">
        <v>41</v>
      </c>
      <c r="F9" s="5"/>
      <c r="G9" s="6">
        <f t="shared" si="0"/>
        <v>41</v>
      </c>
      <c r="H9" s="6"/>
      <c r="I9" s="5"/>
      <c r="J9" s="5">
        <v>2000</v>
      </c>
      <c r="K9" s="5"/>
      <c r="L9" s="20"/>
      <c r="M9" s="20"/>
      <c r="N9" s="20"/>
      <c r="O9" s="11">
        <v>20</v>
      </c>
      <c r="P9" s="11">
        <v>20</v>
      </c>
      <c r="Q9" s="11"/>
      <c r="R9" s="11">
        <v>20</v>
      </c>
      <c r="S9" s="11"/>
      <c r="T9" s="11"/>
      <c r="U9" s="11"/>
      <c r="V9" s="11"/>
      <c r="W9" s="11"/>
      <c r="X9" s="12"/>
      <c r="Y9" s="12"/>
      <c r="Z9" s="12"/>
      <c r="AA9" s="12"/>
    </row>
    <row r="10" spans="1:27">
      <c r="A10" s="5">
        <v>5</v>
      </c>
      <c r="B10" s="3" t="s">
        <v>32</v>
      </c>
      <c r="C10" s="4"/>
      <c r="D10" s="5"/>
      <c r="E10" s="5">
        <v>20</v>
      </c>
      <c r="F10" s="5"/>
      <c r="G10" s="6">
        <f t="shared" si="0"/>
        <v>20</v>
      </c>
      <c r="H10" s="6"/>
      <c r="I10" s="5"/>
      <c r="J10" s="5">
        <v>2000</v>
      </c>
      <c r="K10" s="5"/>
      <c r="L10" s="20"/>
      <c r="M10" s="20"/>
      <c r="N10" s="20"/>
      <c r="O10" s="11">
        <v>1</v>
      </c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</row>
    <row r="11" spans="1:27">
      <c r="A11" s="5">
        <v>6</v>
      </c>
      <c r="B11" s="3" t="s">
        <v>33</v>
      </c>
      <c r="C11" s="4">
        <v>10</v>
      </c>
      <c r="D11" s="5"/>
      <c r="E11" s="5">
        <v>75</v>
      </c>
      <c r="F11" s="5"/>
      <c r="G11" s="6">
        <f t="shared" si="0"/>
        <v>75</v>
      </c>
      <c r="H11" s="6"/>
      <c r="I11" s="5"/>
      <c r="J11" s="5">
        <v>10000</v>
      </c>
      <c r="K11" s="5"/>
      <c r="L11" s="20">
        <v>10</v>
      </c>
      <c r="M11" s="20">
        <v>10</v>
      </c>
      <c r="N11" s="20"/>
      <c r="O11" s="11">
        <v>40</v>
      </c>
      <c r="P11" s="11">
        <v>20</v>
      </c>
      <c r="Q11" s="11"/>
      <c r="R11" s="11">
        <v>55</v>
      </c>
      <c r="S11" s="11">
        <v>5</v>
      </c>
      <c r="T11" s="11"/>
      <c r="U11" s="11">
        <v>10</v>
      </c>
      <c r="V11" s="11">
        <v>10</v>
      </c>
      <c r="W11" s="11">
        <v>40</v>
      </c>
      <c r="X11" s="12">
        <v>2</v>
      </c>
      <c r="Y11" s="12"/>
      <c r="Z11" s="12"/>
      <c r="AA11" s="12"/>
    </row>
    <row r="12" spans="1:27">
      <c r="A12" s="5">
        <v>7</v>
      </c>
      <c r="B12" s="3" t="s">
        <v>34</v>
      </c>
      <c r="C12" s="4">
        <v>70</v>
      </c>
      <c r="D12" s="5"/>
      <c r="E12" s="5">
        <v>738</v>
      </c>
      <c r="F12" s="5"/>
      <c r="G12" s="6">
        <f t="shared" si="0"/>
        <v>738</v>
      </c>
      <c r="H12" s="6"/>
      <c r="I12" s="5"/>
      <c r="J12" s="5">
        <v>3000</v>
      </c>
      <c r="K12" s="5"/>
      <c r="L12" s="20">
        <v>70</v>
      </c>
      <c r="M12" s="20">
        <v>70</v>
      </c>
      <c r="N12" s="20"/>
      <c r="O12" s="11">
        <v>500</v>
      </c>
      <c r="P12" s="11">
        <v>300</v>
      </c>
      <c r="Q12" s="11"/>
      <c r="R12" s="11">
        <v>400</v>
      </c>
      <c r="S12" s="11">
        <v>50</v>
      </c>
      <c r="T12" s="11"/>
      <c r="U12" s="11">
        <v>100</v>
      </c>
      <c r="V12" s="11">
        <v>450</v>
      </c>
      <c r="W12" s="11">
        <v>200</v>
      </c>
      <c r="X12" s="12">
        <v>250</v>
      </c>
      <c r="Y12" s="12"/>
      <c r="Z12" s="12"/>
      <c r="AA12" s="12"/>
    </row>
    <row r="13" spans="1:27">
      <c r="A13" s="5">
        <v>8</v>
      </c>
      <c r="B13" s="3" t="s">
        <v>35</v>
      </c>
      <c r="C13" s="4"/>
      <c r="D13" s="5"/>
      <c r="E13" s="5">
        <v>4</v>
      </c>
      <c r="F13" s="5"/>
      <c r="G13" s="6">
        <f t="shared" si="0"/>
        <v>4</v>
      </c>
      <c r="H13" s="6"/>
      <c r="I13" s="5"/>
      <c r="J13" s="5">
        <v>900</v>
      </c>
      <c r="K13" s="5"/>
      <c r="L13" s="20"/>
      <c r="M13" s="20"/>
      <c r="N13" s="20"/>
      <c r="O13" s="11"/>
      <c r="P13" s="11"/>
      <c r="Q13" s="11"/>
      <c r="R13" s="11">
        <v>4</v>
      </c>
      <c r="S13" s="11"/>
      <c r="T13" s="11"/>
      <c r="U13" s="11"/>
      <c r="V13" s="11">
        <v>4</v>
      </c>
      <c r="W13" s="11">
        <v>2</v>
      </c>
      <c r="X13" s="12"/>
      <c r="Y13" s="12"/>
      <c r="Z13" s="12"/>
      <c r="AA13" s="12"/>
    </row>
    <row r="14" spans="1:27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6"/>
      <c r="I14" s="5"/>
      <c r="J14" s="5"/>
      <c r="K14" s="5"/>
      <c r="L14" s="20"/>
      <c r="M14" s="20"/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</row>
    <row r="15" spans="1:27">
      <c r="A15" s="3"/>
      <c r="B15" s="3" t="s">
        <v>37</v>
      </c>
      <c r="C15" s="13">
        <f>SUM(C6:C14)</f>
        <v>130</v>
      </c>
      <c r="D15" s="13">
        <f t="shared" ref="D15:AA15" si="1">SUM(D6:D14)</f>
        <v>0</v>
      </c>
      <c r="E15" s="13">
        <f t="shared" si="1"/>
        <v>1621</v>
      </c>
      <c r="F15" s="13">
        <f t="shared" si="1"/>
        <v>0</v>
      </c>
      <c r="G15" s="13">
        <f t="shared" si="1"/>
        <v>1621</v>
      </c>
      <c r="H15" s="13">
        <f t="shared" si="1"/>
        <v>0</v>
      </c>
      <c r="I15" s="13">
        <f t="shared" si="1"/>
        <v>0</v>
      </c>
      <c r="J15" s="13">
        <f t="shared" si="1"/>
        <v>36800</v>
      </c>
      <c r="K15" s="13">
        <f t="shared" si="1"/>
        <v>0</v>
      </c>
      <c r="L15" s="13">
        <f t="shared" si="1"/>
        <v>130</v>
      </c>
      <c r="M15" s="13">
        <f t="shared" si="1"/>
        <v>130</v>
      </c>
      <c r="N15" s="13">
        <f t="shared" si="1"/>
        <v>0</v>
      </c>
      <c r="O15" s="13">
        <f t="shared" si="1"/>
        <v>948</v>
      </c>
      <c r="P15" s="13">
        <f t="shared" si="1"/>
        <v>715</v>
      </c>
      <c r="Q15" s="13">
        <f t="shared" si="1"/>
        <v>0</v>
      </c>
      <c r="R15" s="13">
        <f t="shared" si="1"/>
        <v>768</v>
      </c>
      <c r="S15" s="13">
        <f t="shared" si="1"/>
        <v>85</v>
      </c>
      <c r="T15" s="13">
        <f t="shared" si="1"/>
        <v>0</v>
      </c>
      <c r="U15" s="13">
        <f t="shared" si="1"/>
        <v>129</v>
      </c>
      <c r="V15" s="13">
        <f t="shared" si="1"/>
        <v>654</v>
      </c>
      <c r="W15" s="13">
        <f t="shared" si="1"/>
        <v>340</v>
      </c>
      <c r="X15" s="13">
        <f t="shared" si="1"/>
        <v>432</v>
      </c>
      <c r="Y15" s="13">
        <f t="shared" si="1"/>
        <v>0</v>
      </c>
      <c r="Z15" s="13">
        <f t="shared" si="1"/>
        <v>0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58.482418260333127</v>
      </c>
      <c r="P16" s="18">
        <f>(P15+Q15+R15)/G15*100</f>
        <v>91.486736582356571</v>
      </c>
      <c r="Q16" s="18"/>
      <c r="R16" s="18"/>
      <c r="S16" s="18">
        <f>(S15+T15+U15)/G15*100</f>
        <v>13.201727328809376</v>
      </c>
      <c r="T16" s="18"/>
      <c r="U16" s="18"/>
      <c r="V16" s="18">
        <f>V15/G15*100</f>
        <v>40.345465761875388</v>
      </c>
      <c r="W16" s="18">
        <f>W15/G15*100</f>
        <v>20.974706971005553</v>
      </c>
      <c r="X16" s="9">
        <f>X15/G15*100</f>
        <v>26.650215916101171</v>
      </c>
      <c r="Y16" s="9">
        <f>Y15/G15*100</f>
        <v>0</v>
      </c>
      <c r="Z16" s="9">
        <f>Z15/G15*100</f>
        <v>0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44.898210980876001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rightToLeft="1" workbookViewId="0">
      <selection activeCell="A20" sqref="A20:P20"/>
    </sheetView>
  </sheetViews>
  <sheetFormatPr defaultRowHeight="14.25"/>
  <cols>
    <col min="1" max="1" width="3" bestFit="1" customWidth="1"/>
    <col min="2" max="2" width="7.375" bestFit="1" customWidth="1"/>
    <col min="3" max="3" width="3.5" bestFit="1" customWidth="1"/>
    <col min="4" max="4" width="3.75" bestFit="1" customWidth="1"/>
    <col min="5" max="5" width="3.875" bestFit="1" customWidth="1"/>
    <col min="6" max="6" width="3.75" bestFit="1" customWidth="1"/>
    <col min="7" max="7" width="5.125" bestFit="1" customWidth="1"/>
    <col min="8" max="8" width="9.75" bestFit="1" customWidth="1"/>
    <col min="9" max="9" width="4" bestFit="1" customWidth="1"/>
    <col min="10" max="10" width="4.125" bestFit="1" customWidth="1"/>
    <col min="11" max="11" width="3.75" bestFit="1" customWidth="1"/>
    <col min="12" max="12" width="5" bestFit="1" customWidth="1"/>
    <col min="13" max="13" width="4.625" bestFit="1" customWidth="1"/>
    <col min="14" max="14" width="7.75" bestFit="1" customWidth="1"/>
    <col min="15" max="15" width="4.75" bestFit="1" customWidth="1"/>
    <col min="16" max="16" width="8.625" bestFit="1" customWidth="1"/>
    <col min="17" max="17" width="4" bestFit="1" customWidth="1"/>
    <col min="18" max="18" width="3.875" bestFit="1" customWidth="1"/>
    <col min="19" max="19" width="8.625" bestFit="1" customWidth="1"/>
    <col min="20" max="20" width="4" bestFit="1" customWidth="1"/>
    <col min="21" max="21" width="3.875" bestFit="1" customWidth="1"/>
    <col min="22" max="22" width="3.5" bestFit="1" customWidth="1"/>
    <col min="23" max="23" width="3.875" bestFit="1" customWidth="1"/>
    <col min="24" max="24" width="6.25" bestFit="1" customWidth="1"/>
    <col min="25" max="25" width="7.5" bestFit="1" customWidth="1"/>
    <col min="26" max="26" width="7.875" bestFit="1" customWidth="1"/>
    <col min="27" max="27" width="4.25" bestFit="1" customWidth="1"/>
  </cols>
  <sheetData>
    <row r="1" spans="1:27" ht="20.25">
      <c r="A1" s="87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</row>
    <row r="2" spans="1:27">
      <c r="A2" s="90" t="s">
        <v>0</v>
      </c>
      <c r="B2" s="90" t="s">
        <v>1</v>
      </c>
      <c r="C2" s="93" t="s">
        <v>2</v>
      </c>
      <c r="D2" s="94"/>
      <c r="E2" s="94"/>
      <c r="F2" s="94"/>
      <c r="G2" s="95"/>
      <c r="H2" s="84" t="s">
        <v>44</v>
      </c>
      <c r="I2" s="93" t="s">
        <v>3</v>
      </c>
      <c r="J2" s="94"/>
      <c r="K2" s="95"/>
      <c r="L2" s="79" t="s">
        <v>4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>
      <c r="A3" s="91"/>
      <c r="B3" s="91"/>
      <c r="C3" s="96"/>
      <c r="D3" s="97"/>
      <c r="E3" s="97"/>
      <c r="F3" s="97"/>
      <c r="G3" s="98"/>
      <c r="H3" s="85"/>
      <c r="I3" s="96"/>
      <c r="J3" s="97"/>
      <c r="K3" s="98"/>
      <c r="L3" s="83" t="s">
        <v>5</v>
      </c>
      <c r="M3" s="83"/>
      <c r="N3" s="24"/>
      <c r="O3" s="83" t="s">
        <v>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24" t="s">
        <v>7</v>
      </c>
    </row>
    <row r="4" spans="1:27">
      <c r="A4" s="91"/>
      <c r="B4" s="91"/>
      <c r="C4" s="83" t="s">
        <v>8</v>
      </c>
      <c r="D4" s="83" t="s">
        <v>9</v>
      </c>
      <c r="E4" s="83"/>
      <c r="F4" s="83"/>
      <c r="G4" s="83"/>
      <c r="H4" s="85"/>
      <c r="I4" s="79" t="s">
        <v>9</v>
      </c>
      <c r="J4" s="80"/>
      <c r="K4" s="81"/>
      <c r="L4" s="83" t="s">
        <v>10</v>
      </c>
      <c r="M4" s="83" t="s">
        <v>11</v>
      </c>
      <c r="N4" s="84" t="s">
        <v>45</v>
      </c>
      <c r="O4" s="83" t="s">
        <v>12</v>
      </c>
      <c r="P4" s="79" t="s">
        <v>13</v>
      </c>
      <c r="Q4" s="80"/>
      <c r="R4" s="81"/>
      <c r="S4" s="79" t="s">
        <v>14</v>
      </c>
      <c r="T4" s="80"/>
      <c r="U4" s="81"/>
      <c r="V4" s="83" t="s">
        <v>15</v>
      </c>
      <c r="W4" s="83"/>
      <c r="X4" s="83" t="s">
        <v>16</v>
      </c>
      <c r="Y4" s="83" t="s">
        <v>17</v>
      </c>
      <c r="Z4" s="83" t="s">
        <v>18</v>
      </c>
      <c r="AA4" s="83" t="s">
        <v>19</v>
      </c>
    </row>
    <row r="5" spans="1:27">
      <c r="A5" s="92"/>
      <c r="B5" s="92"/>
      <c r="C5" s="83"/>
      <c r="D5" s="24" t="s">
        <v>20</v>
      </c>
      <c r="E5" s="24" t="s">
        <v>21</v>
      </c>
      <c r="F5" s="24" t="s">
        <v>22</v>
      </c>
      <c r="G5" s="2" t="s">
        <v>23</v>
      </c>
      <c r="H5" s="86"/>
      <c r="I5" s="24" t="s">
        <v>20</v>
      </c>
      <c r="J5" s="24" t="s">
        <v>21</v>
      </c>
      <c r="K5" s="24" t="s">
        <v>22</v>
      </c>
      <c r="L5" s="83"/>
      <c r="M5" s="83"/>
      <c r="N5" s="86"/>
      <c r="O5" s="83"/>
      <c r="P5" s="24" t="s">
        <v>38</v>
      </c>
      <c r="Q5" s="24" t="s">
        <v>24</v>
      </c>
      <c r="R5" s="24" t="s">
        <v>25</v>
      </c>
      <c r="S5" s="24" t="s">
        <v>38</v>
      </c>
      <c r="T5" s="24" t="s">
        <v>24</v>
      </c>
      <c r="U5" s="24" t="s">
        <v>25</v>
      </c>
      <c r="V5" s="24" t="s">
        <v>26</v>
      </c>
      <c r="W5" s="24" t="s">
        <v>27</v>
      </c>
      <c r="X5" s="83"/>
      <c r="Y5" s="83"/>
      <c r="Z5" s="83"/>
      <c r="AA5" s="83"/>
    </row>
    <row r="6" spans="1:27">
      <c r="A6" s="5">
        <v>1</v>
      </c>
      <c r="B6" s="3" t="s">
        <v>28</v>
      </c>
      <c r="C6" s="4">
        <v>0</v>
      </c>
      <c r="D6" s="5">
        <v>37</v>
      </c>
      <c r="E6" s="5">
        <v>71</v>
      </c>
      <c r="F6" s="5">
        <v>13</v>
      </c>
      <c r="G6" s="6">
        <f>SUM(D6:F6)</f>
        <v>121</v>
      </c>
      <c r="H6" s="5"/>
      <c r="I6" s="5">
        <v>0</v>
      </c>
      <c r="J6" s="5">
        <v>15000</v>
      </c>
      <c r="K6" s="5">
        <v>12000</v>
      </c>
      <c r="L6" s="20">
        <v>0</v>
      </c>
      <c r="M6" s="20">
        <v>0</v>
      </c>
      <c r="N6" s="5"/>
      <c r="O6" s="11">
        <v>35</v>
      </c>
      <c r="P6" s="11">
        <v>37</v>
      </c>
      <c r="Q6" s="11">
        <v>0</v>
      </c>
      <c r="R6" s="11">
        <v>30</v>
      </c>
      <c r="S6" s="11">
        <v>0</v>
      </c>
      <c r="T6" s="11">
        <v>0</v>
      </c>
      <c r="U6" s="11">
        <v>0</v>
      </c>
      <c r="V6" s="11">
        <v>34</v>
      </c>
      <c r="W6" s="11">
        <v>36</v>
      </c>
      <c r="X6" s="12">
        <v>0</v>
      </c>
      <c r="Y6" s="12">
        <v>0</v>
      </c>
      <c r="Z6" s="12">
        <v>10</v>
      </c>
      <c r="AA6" s="12">
        <v>0</v>
      </c>
    </row>
    <row r="7" spans="1:27">
      <c r="A7" s="5">
        <v>2</v>
      </c>
      <c r="B7" s="3" t="s">
        <v>29</v>
      </c>
      <c r="C7" s="4">
        <v>0</v>
      </c>
      <c r="D7" s="5">
        <v>0</v>
      </c>
      <c r="E7" s="5">
        <v>180</v>
      </c>
      <c r="F7" s="5">
        <v>125</v>
      </c>
      <c r="G7" s="6">
        <f t="shared" ref="G7:G14" si="0">SUM(D7:F7)</f>
        <v>305</v>
      </c>
      <c r="H7" s="5"/>
      <c r="I7" s="5">
        <v>0</v>
      </c>
      <c r="J7" s="5">
        <v>10000</v>
      </c>
      <c r="K7" s="5">
        <v>8000</v>
      </c>
      <c r="L7" s="20">
        <v>0</v>
      </c>
      <c r="M7" s="20">
        <v>0</v>
      </c>
      <c r="N7" s="5"/>
      <c r="O7" s="11">
        <v>163</v>
      </c>
      <c r="P7" s="11">
        <v>184</v>
      </c>
      <c r="Q7" s="11">
        <v>0</v>
      </c>
      <c r="R7" s="11">
        <v>0</v>
      </c>
      <c r="S7" s="11">
        <v>114</v>
      </c>
      <c r="T7" s="11">
        <v>0</v>
      </c>
      <c r="U7" s="11">
        <v>0</v>
      </c>
      <c r="V7" s="11">
        <v>169</v>
      </c>
      <c r="W7" s="11">
        <v>62</v>
      </c>
      <c r="X7" s="12">
        <v>0</v>
      </c>
      <c r="Y7" s="12">
        <v>0</v>
      </c>
      <c r="Z7" s="12">
        <v>0</v>
      </c>
      <c r="AA7" s="12">
        <v>0</v>
      </c>
    </row>
    <row r="8" spans="1:27">
      <c r="A8" s="5">
        <v>3</v>
      </c>
      <c r="B8" s="3" t="s">
        <v>30</v>
      </c>
      <c r="C8" s="4">
        <v>0</v>
      </c>
      <c r="D8" s="5">
        <v>53</v>
      </c>
      <c r="E8" s="5">
        <v>0</v>
      </c>
      <c r="F8" s="5">
        <v>320</v>
      </c>
      <c r="G8" s="6">
        <f t="shared" si="0"/>
        <v>373</v>
      </c>
      <c r="H8" s="5"/>
      <c r="I8" s="5">
        <v>800</v>
      </c>
      <c r="J8" s="5">
        <v>0</v>
      </c>
      <c r="K8" s="5">
        <v>800</v>
      </c>
      <c r="L8" s="20">
        <v>0</v>
      </c>
      <c r="M8" s="20">
        <v>0</v>
      </c>
      <c r="N8" s="5"/>
      <c r="O8" s="11">
        <v>180</v>
      </c>
      <c r="P8" s="11">
        <v>221</v>
      </c>
      <c r="Q8" s="11">
        <v>0</v>
      </c>
      <c r="R8" s="11">
        <v>85</v>
      </c>
      <c r="S8" s="11">
        <v>0</v>
      </c>
      <c r="T8" s="11">
        <v>0</v>
      </c>
      <c r="U8" s="11">
        <v>0</v>
      </c>
      <c r="V8" s="11">
        <v>113</v>
      </c>
      <c r="W8" s="11">
        <v>54</v>
      </c>
      <c r="X8" s="12">
        <v>0</v>
      </c>
      <c r="Y8" s="12">
        <v>0</v>
      </c>
      <c r="Z8" s="12">
        <v>50</v>
      </c>
      <c r="AA8" s="12">
        <v>0</v>
      </c>
    </row>
    <row r="9" spans="1:27">
      <c r="A9" s="5">
        <v>4</v>
      </c>
      <c r="B9" s="3" t="s">
        <v>31</v>
      </c>
      <c r="C9" s="4">
        <v>0</v>
      </c>
      <c r="D9" s="5">
        <v>60</v>
      </c>
      <c r="E9" s="5">
        <v>0</v>
      </c>
      <c r="F9" s="5">
        <v>164</v>
      </c>
      <c r="G9" s="6">
        <f t="shared" si="0"/>
        <v>224</v>
      </c>
      <c r="H9" s="5"/>
      <c r="I9" s="5">
        <v>1500</v>
      </c>
      <c r="J9" s="5">
        <v>0</v>
      </c>
      <c r="K9" s="5">
        <v>800</v>
      </c>
      <c r="L9" s="20">
        <v>0</v>
      </c>
      <c r="M9" s="20">
        <v>0</v>
      </c>
      <c r="N9" s="5"/>
      <c r="O9" s="11">
        <v>49</v>
      </c>
      <c r="P9" s="11">
        <v>85</v>
      </c>
      <c r="Q9" s="11">
        <v>0</v>
      </c>
      <c r="R9" s="11">
        <v>20</v>
      </c>
      <c r="S9" s="11">
        <v>35</v>
      </c>
      <c r="T9" s="11">
        <v>0</v>
      </c>
      <c r="U9" s="11">
        <v>0</v>
      </c>
      <c r="V9" s="11">
        <v>81</v>
      </c>
      <c r="W9" s="11">
        <v>39</v>
      </c>
      <c r="X9" s="12">
        <v>0</v>
      </c>
      <c r="Y9" s="12">
        <v>0</v>
      </c>
      <c r="Z9" s="12">
        <v>60</v>
      </c>
      <c r="AA9" s="12">
        <v>0</v>
      </c>
    </row>
    <row r="10" spans="1:27">
      <c r="A10" s="5">
        <v>5</v>
      </c>
      <c r="B10" s="3" t="s">
        <v>32</v>
      </c>
      <c r="C10" s="4">
        <v>0</v>
      </c>
      <c r="D10" s="5">
        <v>29</v>
      </c>
      <c r="E10" s="5">
        <v>0</v>
      </c>
      <c r="F10" s="5">
        <v>0</v>
      </c>
      <c r="G10" s="6">
        <f t="shared" si="0"/>
        <v>29</v>
      </c>
      <c r="H10" s="5"/>
      <c r="I10" s="5">
        <v>3500</v>
      </c>
      <c r="J10" s="5">
        <v>0</v>
      </c>
      <c r="K10" s="5">
        <v>0</v>
      </c>
      <c r="L10" s="20">
        <v>0</v>
      </c>
      <c r="M10" s="20">
        <v>0</v>
      </c>
      <c r="N10" s="5"/>
      <c r="O10" s="11">
        <v>20</v>
      </c>
      <c r="P10" s="11">
        <v>0</v>
      </c>
      <c r="Q10" s="11">
        <v>0</v>
      </c>
      <c r="R10" s="11">
        <v>0</v>
      </c>
      <c r="S10" s="11">
        <v>9</v>
      </c>
      <c r="T10" s="11">
        <v>0</v>
      </c>
      <c r="U10" s="11">
        <v>0</v>
      </c>
      <c r="V10" s="11">
        <v>12</v>
      </c>
      <c r="W10" s="11">
        <v>7</v>
      </c>
      <c r="X10" s="12">
        <v>0</v>
      </c>
      <c r="Y10" s="12">
        <v>0</v>
      </c>
      <c r="Z10" s="12">
        <v>2</v>
      </c>
      <c r="AA10" s="12">
        <v>0</v>
      </c>
    </row>
    <row r="11" spans="1:27">
      <c r="A11" s="5">
        <v>6</v>
      </c>
      <c r="B11" s="3" t="s">
        <v>33</v>
      </c>
      <c r="C11" s="4">
        <v>0</v>
      </c>
      <c r="D11" s="5">
        <v>600</v>
      </c>
      <c r="E11" s="5">
        <v>1100</v>
      </c>
      <c r="F11" s="5">
        <v>1005</v>
      </c>
      <c r="G11" s="6">
        <f t="shared" si="0"/>
        <v>2705</v>
      </c>
      <c r="H11" s="5"/>
      <c r="I11" s="5">
        <v>13000</v>
      </c>
      <c r="J11" s="5">
        <v>10000</v>
      </c>
      <c r="K11" s="5">
        <v>8000</v>
      </c>
      <c r="L11" s="20">
        <v>0</v>
      </c>
      <c r="M11" s="20">
        <v>0</v>
      </c>
      <c r="N11" s="5"/>
      <c r="O11" s="11">
        <v>424</v>
      </c>
      <c r="P11" s="11">
        <v>0</v>
      </c>
      <c r="Q11" s="11">
        <v>0</v>
      </c>
      <c r="R11" s="11">
        <v>0</v>
      </c>
      <c r="S11" s="11">
        <v>96</v>
      </c>
      <c r="T11" s="11">
        <v>0</v>
      </c>
      <c r="U11" s="11">
        <v>0</v>
      </c>
      <c r="V11" s="11">
        <v>1625</v>
      </c>
      <c r="W11" s="11">
        <v>393</v>
      </c>
      <c r="X11" s="12">
        <v>0</v>
      </c>
      <c r="Y11" s="12">
        <v>0</v>
      </c>
      <c r="Z11" s="12">
        <v>150</v>
      </c>
      <c r="AA11" s="12">
        <v>0</v>
      </c>
    </row>
    <row r="12" spans="1:27">
      <c r="A12" s="5">
        <v>7</v>
      </c>
      <c r="B12" s="3" t="s">
        <v>34</v>
      </c>
      <c r="C12" s="4">
        <v>0</v>
      </c>
      <c r="D12" s="5">
        <v>10</v>
      </c>
      <c r="E12" s="5">
        <v>40</v>
      </c>
      <c r="F12" s="5">
        <v>68</v>
      </c>
      <c r="G12" s="6">
        <f t="shared" si="0"/>
        <v>118</v>
      </c>
      <c r="H12" s="5"/>
      <c r="I12" s="5">
        <v>3200</v>
      </c>
      <c r="J12" s="5">
        <v>2700</v>
      </c>
      <c r="K12" s="5">
        <v>2000</v>
      </c>
      <c r="L12" s="20">
        <v>0</v>
      </c>
      <c r="M12" s="20">
        <v>0</v>
      </c>
      <c r="N12" s="5"/>
      <c r="O12" s="11">
        <v>0</v>
      </c>
      <c r="P12" s="11">
        <v>89</v>
      </c>
      <c r="Q12" s="11">
        <v>0</v>
      </c>
      <c r="R12" s="11">
        <v>30</v>
      </c>
      <c r="S12" s="11">
        <v>0</v>
      </c>
      <c r="T12" s="11">
        <v>0</v>
      </c>
      <c r="U12" s="11">
        <v>0</v>
      </c>
      <c r="V12" s="11">
        <v>42</v>
      </c>
      <c r="W12" s="11">
        <v>26</v>
      </c>
      <c r="X12" s="12">
        <v>0</v>
      </c>
      <c r="Y12" s="12">
        <v>0</v>
      </c>
      <c r="Z12" s="12">
        <v>10</v>
      </c>
      <c r="AA12" s="12">
        <v>0</v>
      </c>
    </row>
    <row r="13" spans="1:27">
      <c r="A13" s="5">
        <v>8</v>
      </c>
      <c r="B13" s="3" t="s">
        <v>35</v>
      </c>
      <c r="C13" s="4">
        <v>23</v>
      </c>
      <c r="D13" s="5">
        <v>2040</v>
      </c>
      <c r="E13" s="5">
        <v>237</v>
      </c>
      <c r="F13" s="5">
        <v>0</v>
      </c>
      <c r="G13" s="6">
        <f t="shared" si="0"/>
        <v>2277</v>
      </c>
      <c r="H13" s="5"/>
      <c r="I13" s="5">
        <v>1300</v>
      </c>
      <c r="J13" s="5">
        <v>1000</v>
      </c>
      <c r="K13" s="5">
        <v>0</v>
      </c>
      <c r="L13" s="20">
        <v>23</v>
      </c>
      <c r="M13" s="20">
        <v>23</v>
      </c>
      <c r="N13" s="5"/>
      <c r="O13" s="11">
        <v>1850</v>
      </c>
      <c r="P13" s="11">
        <v>1028</v>
      </c>
      <c r="Q13" s="11">
        <v>546</v>
      </c>
      <c r="R13" s="11">
        <v>300</v>
      </c>
      <c r="S13" s="11">
        <v>1010</v>
      </c>
      <c r="T13" s="11">
        <v>0</v>
      </c>
      <c r="U13" s="11">
        <v>0</v>
      </c>
      <c r="V13" s="11">
        <v>1495</v>
      </c>
      <c r="W13" s="11">
        <v>965</v>
      </c>
      <c r="X13" s="12">
        <v>0</v>
      </c>
      <c r="Y13" s="12">
        <v>0</v>
      </c>
      <c r="Z13" s="12">
        <v>1130</v>
      </c>
      <c r="AA13" s="12">
        <v>0</v>
      </c>
    </row>
    <row r="14" spans="1:27">
      <c r="A14" s="5">
        <v>9</v>
      </c>
      <c r="B14" s="3" t="s">
        <v>36</v>
      </c>
      <c r="C14" s="4">
        <v>0</v>
      </c>
      <c r="D14" s="5">
        <v>0</v>
      </c>
      <c r="E14" s="5">
        <v>0</v>
      </c>
      <c r="F14" s="5">
        <v>0</v>
      </c>
      <c r="G14" s="6">
        <f t="shared" si="0"/>
        <v>0</v>
      </c>
      <c r="H14" s="5"/>
      <c r="I14" s="5">
        <v>0</v>
      </c>
      <c r="J14" s="5">
        <v>0</v>
      </c>
      <c r="K14" s="5">
        <v>0</v>
      </c>
      <c r="L14" s="20">
        <v>0</v>
      </c>
      <c r="M14" s="20">
        <v>0</v>
      </c>
      <c r="N14" s="5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2">
        <v>0</v>
      </c>
    </row>
    <row r="15" spans="1:27">
      <c r="A15" s="3"/>
      <c r="B15" s="3" t="s">
        <v>37</v>
      </c>
      <c r="C15" s="13">
        <f>SUM(C6:C14)</f>
        <v>23</v>
      </c>
      <c r="D15" s="13">
        <f t="shared" ref="D15:AA15" si="1">SUM(D6:D14)</f>
        <v>2829</v>
      </c>
      <c r="E15" s="13">
        <f t="shared" si="1"/>
        <v>1628</v>
      </c>
      <c r="F15" s="13">
        <f t="shared" si="1"/>
        <v>1695</v>
      </c>
      <c r="G15" s="13">
        <f t="shared" si="1"/>
        <v>6152</v>
      </c>
      <c r="H15" s="13">
        <f t="shared" si="1"/>
        <v>0</v>
      </c>
      <c r="I15" s="13">
        <f t="shared" si="1"/>
        <v>23300</v>
      </c>
      <c r="J15" s="13">
        <f t="shared" si="1"/>
        <v>38700</v>
      </c>
      <c r="K15" s="13">
        <f t="shared" si="1"/>
        <v>31600</v>
      </c>
      <c r="L15" s="13">
        <f t="shared" si="1"/>
        <v>23</v>
      </c>
      <c r="M15" s="13">
        <f t="shared" si="1"/>
        <v>23</v>
      </c>
      <c r="N15" s="13">
        <f t="shared" si="1"/>
        <v>0</v>
      </c>
      <c r="O15" s="13">
        <f t="shared" si="1"/>
        <v>2721</v>
      </c>
      <c r="P15" s="13">
        <f t="shared" si="1"/>
        <v>1644</v>
      </c>
      <c r="Q15" s="13">
        <f t="shared" si="1"/>
        <v>546</v>
      </c>
      <c r="R15" s="13">
        <f t="shared" si="1"/>
        <v>465</v>
      </c>
      <c r="S15" s="13">
        <f t="shared" si="1"/>
        <v>1264</v>
      </c>
      <c r="T15" s="13">
        <f t="shared" si="1"/>
        <v>0</v>
      </c>
      <c r="U15" s="13">
        <f t="shared" si="1"/>
        <v>0</v>
      </c>
      <c r="V15" s="13">
        <f t="shared" si="1"/>
        <v>3571</v>
      </c>
      <c r="W15" s="13">
        <f t="shared" si="1"/>
        <v>1582</v>
      </c>
      <c r="X15" s="13">
        <f t="shared" si="1"/>
        <v>0</v>
      </c>
      <c r="Y15" s="13">
        <f t="shared" si="1"/>
        <v>0</v>
      </c>
      <c r="Z15" s="13">
        <f t="shared" si="1"/>
        <v>1412</v>
      </c>
      <c r="AA15" s="13">
        <f t="shared" si="1"/>
        <v>0</v>
      </c>
    </row>
    <row r="16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9">
        <f>L15/C15*100</f>
        <v>100</v>
      </c>
      <c r="M16" s="19">
        <f>M15/C15*100</f>
        <v>100</v>
      </c>
      <c r="N16" s="19"/>
      <c r="O16" s="18">
        <f>O15/G15*100</f>
        <v>44.2295188556567</v>
      </c>
      <c r="P16" s="18">
        <f>(P15+Q15+R15)/G15*100</f>
        <v>43.156697009102729</v>
      </c>
      <c r="Q16" s="18"/>
      <c r="R16" s="18"/>
      <c r="S16" s="18">
        <f>(S15+T15+U15)/G15*100</f>
        <v>20.546163849154748</v>
      </c>
      <c r="T16" s="18"/>
      <c r="U16" s="18"/>
      <c r="V16" s="18">
        <f>V15/G15*100</f>
        <v>58.046163849154745</v>
      </c>
      <c r="W16" s="18">
        <f>W15/G15*100</f>
        <v>25.715214564369308</v>
      </c>
      <c r="X16" s="9">
        <f>X15/G15*100</f>
        <v>0</v>
      </c>
      <c r="Y16" s="9">
        <f>Y15/G15*100</f>
        <v>0</v>
      </c>
      <c r="Z16" s="9">
        <f>Z15/G15*100</f>
        <v>22.951885565669699</v>
      </c>
      <c r="AA16" s="9">
        <f>AA15/G15*100</f>
        <v>0</v>
      </c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>(O15+P15+Q15+R15+S15+T15+U15+V15+W15)*100/(G15*5)</f>
        <v>38.338751625487646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/>
      <c r="R19" s="15"/>
    </row>
    <row r="20" spans="1:27" ht="22.5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/>
      <c r="R20" s="15"/>
    </row>
    <row r="21" spans="1:27" ht="22.5">
      <c r="A21" s="82" t="s">
        <v>46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/>
      <c r="R21" s="15"/>
    </row>
    <row r="22" spans="1:27" ht="22.5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/>
      <c r="R22" s="15"/>
    </row>
    <row r="23" spans="1:27" ht="22.5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/>
      <c r="R23" s="15"/>
    </row>
    <row r="24" spans="1:27" ht="22.5" customHeight="1">
      <c r="A24" s="82" t="s">
        <v>43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</sheetData>
  <mergeCells count="29"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اران وبيد گل</vt:lpstr>
      <vt:lpstr>بوئين</vt:lpstr>
      <vt:lpstr>خور وبيابانك</vt:lpstr>
      <vt:lpstr>شهرضا</vt:lpstr>
      <vt:lpstr>فلاورجان</vt:lpstr>
      <vt:lpstr>گلپايگان</vt:lpstr>
      <vt:lpstr>مباركه</vt:lpstr>
      <vt:lpstr>اردستان</vt:lpstr>
      <vt:lpstr>برخوار</vt:lpstr>
      <vt:lpstr>تيران وكرون</vt:lpstr>
      <vt:lpstr>چادگان</vt:lpstr>
      <vt:lpstr>خميني شهر</vt:lpstr>
      <vt:lpstr>خوانسار</vt:lpstr>
      <vt:lpstr>دهاقان</vt:lpstr>
      <vt:lpstr>سميرم</vt:lpstr>
      <vt:lpstr>شاهين شهر وميمه</vt:lpstr>
      <vt:lpstr>فريدن</vt:lpstr>
      <vt:lpstr>فريدونشهر</vt:lpstr>
      <vt:lpstr>كاشان</vt:lpstr>
      <vt:lpstr>لنجان</vt:lpstr>
      <vt:lpstr>نايين</vt:lpstr>
      <vt:lpstr>نجف اباد</vt:lpstr>
      <vt:lpstr>نطنز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dcterms:created xsi:type="dcterms:W3CDTF">2016-01-26T06:21:48Z</dcterms:created>
  <dcterms:modified xsi:type="dcterms:W3CDTF">2017-04-19T03:29:16Z</dcterms:modified>
</cp:coreProperties>
</file>