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باغي 97" sheetId="1" r:id="rId1"/>
    <sheet name="باغي درصد 97" sheetId="2" r:id="rId2"/>
  </sheets>
  <calcPr calcId="125725"/>
</workbook>
</file>

<file path=xl/calcChain.xml><?xml version="1.0" encoding="utf-8"?>
<calcChain xmlns="http://schemas.openxmlformats.org/spreadsheetml/2006/main">
  <c r="D15" i="2"/>
  <c r="E15"/>
  <c r="F15"/>
  <c r="G15"/>
  <c r="H15"/>
  <c r="I15"/>
  <c r="J15"/>
  <c r="K15"/>
  <c r="L15"/>
  <c r="N15"/>
  <c r="P15"/>
  <c r="Q15"/>
  <c r="Q16" s="1"/>
  <c r="S15"/>
  <c r="U15"/>
  <c r="W15"/>
  <c r="Y15"/>
  <c r="AA15"/>
  <c r="AB15"/>
  <c r="AC15"/>
  <c r="AH15"/>
  <c r="AH16" s="1"/>
  <c r="AJ15"/>
  <c r="AJ16" s="1"/>
  <c r="AL15"/>
  <c r="AL16" s="1"/>
  <c r="AN15"/>
  <c r="AN16" s="1"/>
  <c r="AP15"/>
  <c r="AP16" s="1"/>
  <c r="AR15"/>
  <c r="AR16" s="1"/>
  <c r="C15"/>
  <c r="Y16" l="1"/>
  <c r="S16"/>
  <c r="N16"/>
  <c r="L16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W16" s="1"/>
  <c r="X15"/>
  <c r="X16" s="1"/>
  <c r="Y15"/>
  <c r="Y16" s="1"/>
  <c r="Z15"/>
  <c r="Z16" s="1"/>
  <c r="AA15"/>
  <c r="AA16" s="1"/>
  <c r="C15"/>
  <c r="S16" l="1"/>
  <c r="P16"/>
  <c r="M16"/>
  <c r="P17"/>
  <c r="L16"/>
  <c r="O16"/>
</calcChain>
</file>

<file path=xl/sharedStrings.xml><?xml version="1.0" encoding="utf-8"?>
<sst xmlns="http://schemas.openxmlformats.org/spreadsheetml/2006/main" count="111" uniqueCount="50">
  <si>
    <t>رديف</t>
  </si>
  <si>
    <t>نام محصول</t>
  </si>
  <si>
    <t>سطح زيركشت( هكتار)</t>
  </si>
  <si>
    <t>سطح غير قابل مكانيزه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</si>
  <si>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</si>
  <si>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</si>
  <si>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</si>
  <si>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</si>
  <si>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</si>
  <si>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</si>
  <si>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</si>
  <si>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</si>
  <si>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</si>
  <si>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سطح غير مكانيزه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</si>
  <si>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</si>
  <si>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</si>
  <si>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</si>
  <si>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</si>
  <si>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</si>
  <si>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</si>
  <si>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</si>
  <si>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</si>
  <si>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</si>
  <si>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</si>
  <si>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</si>
  <si>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</si>
  <si>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 xml:space="preserve"> تراكتوري 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</si>
  <si>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</si>
  <si>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</si>
  <si>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</si>
  <si>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</si>
  <si>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</si>
  <si>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</si>
  <si>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</si>
  <si>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</si>
  <si>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</si>
  <si>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</si>
  <si>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</si>
  <si>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</si>
  <si>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</si>
  <si>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</si>
  <si>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</si>
  <si>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</si>
  <si>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t>باغات درجه 3  :  باغاتي كه امكان تردد  تراكتور در داخل آنها موجود ندارد وعمليات فقط با دستگاههاي پرتابل  يا ثابت انجام ميگردد.</t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</si>
  <si>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</si>
  <si>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</si>
  <si>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</si>
  <si>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ميانگين سمپاشي</t>
  </si>
  <si>
    <r>
      <t xml:space="preserve">وضعيت درجه مكانيز اسيون موجود محصولات عمده باغي </t>
    </r>
    <r>
      <rPr>
        <sz val="10"/>
        <color rgb="FFFF0000"/>
        <rFont val="B Titr"/>
        <charset val="178"/>
      </rPr>
      <t>استان اصفهان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</si>
  <si>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</t>
    </r>
    <r>
      <rPr>
        <sz val="10"/>
        <color rgb="FFFF0000"/>
        <rFont val="B Titr"/>
        <charset val="178"/>
      </rPr>
      <t>استان اصفهان</t>
    </r>
    <r>
      <rPr>
        <sz val="10"/>
        <rFont val="B Titr"/>
        <charset val="178"/>
      </rPr>
      <t xml:space="preserve"> در سال97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</si>
</sst>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  <font>
      <sz val="7"/>
      <color theme="1"/>
      <name val="B Titr"/>
      <charset val="178"/>
    </font>
    <font>
      <sz val="10"/>
      <color rgb="FFFF0000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3" applyNumberFormat="1" applyFont="1" applyFill="1" applyBorder="1" applyAlignment="1" applyProtection="1">
      <alignment horizontal="center" vertical="center"/>
      <protection locked="0"/>
    </xf>
    <xf numFmtId="164" fontId="2" fillId="8" borderId="6" xfId="1" applyNumberFormat="1" applyFont="1" applyFill="1" applyBorder="1" applyAlignment="1" applyProtection="1">
      <alignment horizontal="center" vertical="center"/>
      <protection locked="0"/>
    </xf>
    <xf numFmtId="164" fontId="2" fillId="6" borderId="0" xfId="1" applyNumberFormat="1" applyFont="1" applyFill="1" applyBorder="1" applyAlignment="1" applyProtection="1">
      <alignment horizontal="center" vertical="center"/>
    </xf>
    <xf numFmtId="164" fontId="8" fillId="0" borderId="0" xfId="0" applyNumberFormat="1" applyFont="1"/>
    <xf numFmtId="164" fontId="2" fillId="9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164" fontId="2" fillId="9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8" borderId="12" xfId="1" applyNumberFormat="1" applyFont="1" applyFill="1" applyBorder="1" applyAlignment="1" applyProtection="1">
      <alignment horizontal="center" vertical="center"/>
      <protection locked="0"/>
    </xf>
    <xf numFmtId="164" fontId="2" fillId="8" borderId="6" xfId="1" applyNumberFormat="1" applyFont="1" applyFill="1" applyBorder="1" applyAlignment="1" applyProtection="1">
      <alignment horizontal="center" vertical="center"/>
      <protection locked="0"/>
    </xf>
    <xf numFmtId="164" fontId="2" fillId="8" borderId="3" xfId="1" applyNumberFormat="1" applyFont="1" applyFill="1" applyBorder="1" applyAlignment="1" applyProtection="1">
      <alignment horizontal="center" vertical="center"/>
      <protection locked="0"/>
    </xf>
    <xf numFmtId="164" fontId="2" fillId="8" borderId="4" xfId="1" applyNumberFormat="1" applyFont="1" applyFill="1" applyBorder="1" applyAlignment="1" applyProtection="1">
      <alignment horizontal="center" vertical="center"/>
      <protection locked="0"/>
    </xf>
    <xf numFmtId="164" fontId="2" fillId="9" borderId="6" xfId="1" applyNumberFormat="1" applyFont="1" applyFill="1" applyBorder="1" applyAlignment="1" applyProtection="1">
      <alignment horizontal="center" vertical="center"/>
      <protection locked="0"/>
    </xf>
    <xf numFmtId="164" fontId="2" fillId="9" borderId="3" xfId="1" applyNumberFormat="1" applyFont="1" applyFill="1" applyBorder="1" applyAlignment="1" applyProtection="1">
      <alignment horizontal="center" vertical="center"/>
      <protection locked="0"/>
    </xf>
    <xf numFmtId="164" fontId="2" fillId="9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workbookViewId="0">
      <selection activeCell="V19" sqref="V19"/>
    </sheetView>
  </sheetViews>
  <sheetFormatPr defaultRowHeight="14.4"/>
  <cols>
    <col min="1" max="1" width="3" bestFit="1" customWidth="1"/>
    <col min="2" max="2" width="7.33203125" bestFit="1" customWidth="1"/>
    <col min="3" max="3" width="4.6640625" customWidth="1"/>
    <col min="4" max="4" width="5.21875" customWidth="1"/>
    <col min="5" max="5" width="4.88671875" customWidth="1"/>
    <col min="6" max="6" width="5" customWidth="1"/>
    <col min="7" max="7" width="5.109375" bestFit="1" customWidth="1"/>
    <col min="8" max="8" width="9.77734375" bestFit="1" customWidth="1"/>
    <col min="9" max="9" width="5.6640625" customWidth="1"/>
    <col min="10" max="10" width="5.21875" customWidth="1"/>
    <col min="11" max="11" width="6.33203125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21875" bestFit="1" customWidth="1"/>
    <col min="23" max="23" width="6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</row>
    <row r="2" spans="1:27" ht="15">
      <c r="A2" s="61" t="s">
        <v>0</v>
      </c>
      <c r="B2" s="61" t="s">
        <v>1</v>
      </c>
      <c r="C2" s="64" t="s">
        <v>2</v>
      </c>
      <c r="D2" s="65"/>
      <c r="E2" s="65"/>
      <c r="F2" s="65"/>
      <c r="G2" s="66"/>
      <c r="H2" s="56" t="s">
        <v>3</v>
      </c>
      <c r="I2" s="64" t="s">
        <v>4</v>
      </c>
      <c r="J2" s="65"/>
      <c r="K2" s="66"/>
      <c r="L2" s="53" t="s">
        <v>5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</row>
    <row r="3" spans="1:27" ht="15">
      <c r="A3" s="62"/>
      <c r="B3" s="62"/>
      <c r="C3" s="67"/>
      <c r="D3" s="68"/>
      <c r="E3" s="68"/>
      <c r="F3" s="68"/>
      <c r="G3" s="69"/>
      <c r="H3" s="70"/>
      <c r="I3" s="67"/>
      <c r="J3" s="68"/>
      <c r="K3" s="69"/>
      <c r="L3" s="52" t="s">
        <v>6</v>
      </c>
      <c r="M3" s="52"/>
      <c r="N3" s="2"/>
      <c r="O3" s="52" t="s">
        <v>7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2" t="s">
        <v>8</v>
      </c>
    </row>
    <row r="4" spans="1:27" ht="15">
      <c r="A4" s="62"/>
      <c r="B4" s="62"/>
      <c r="C4" s="52" t="s">
        <v>9</v>
      </c>
      <c r="D4" s="52" t="s">
        <v>10</v>
      </c>
      <c r="E4" s="52"/>
      <c r="F4" s="52"/>
      <c r="G4" s="52"/>
      <c r="H4" s="70"/>
      <c r="I4" s="53" t="s">
        <v>10</v>
      </c>
      <c r="J4" s="54"/>
      <c r="K4" s="55"/>
      <c r="L4" s="52" t="s">
        <v>11</v>
      </c>
      <c r="M4" s="52" t="s">
        <v>12</v>
      </c>
      <c r="N4" s="56" t="s">
        <v>13</v>
      </c>
      <c r="O4" s="52" t="s">
        <v>14</v>
      </c>
      <c r="P4" s="53" t="s">
        <v>15</v>
      </c>
      <c r="Q4" s="54"/>
      <c r="R4" s="55"/>
      <c r="S4" s="53" t="s">
        <v>16</v>
      </c>
      <c r="T4" s="54"/>
      <c r="U4" s="55"/>
      <c r="V4" s="52" t="s">
        <v>17</v>
      </c>
      <c r="W4" s="52"/>
      <c r="X4" s="52" t="s">
        <v>18</v>
      </c>
      <c r="Y4" s="52" t="s">
        <v>19</v>
      </c>
      <c r="Z4" s="52" t="s">
        <v>20</v>
      </c>
      <c r="AA4" s="52" t="s">
        <v>21</v>
      </c>
    </row>
    <row r="5" spans="1:27" ht="15">
      <c r="A5" s="63"/>
      <c r="B5" s="63"/>
      <c r="C5" s="52"/>
      <c r="D5" s="2" t="s">
        <v>22</v>
      </c>
      <c r="E5" s="2" t="s">
        <v>23</v>
      </c>
      <c r="F5" s="2" t="s">
        <v>24</v>
      </c>
      <c r="G5" s="3" t="s">
        <v>25</v>
      </c>
      <c r="H5" s="57"/>
      <c r="I5" s="2" t="s">
        <v>22</v>
      </c>
      <c r="J5" s="2" t="s">
        <v>23</v>
      </c>
      <c r="K5" s="2" t="s">
        <v>24</v>
      </c>
      <c r="L5" s="52"/>
      <c r="M5" s="52"/>
      <c r="N5" s="57"/>
      <c r="O5" s="52"/>
      <c r="P5" s="2" t="s">
        <v>26</v>
      </c>
      <c r="Q5" s="2" t="s">
        <v>27</v>
      </c>
      <c r="R5" s="2" t="s">
        <v>28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52"/>
      <c r="Y5" s="52"/>
      <c r="Z5" s="52"/>
      <c r="AA5" s="52"/>
    </row>
    <row r="6" spans="1:27" ht="15">
      <c r="A6" s="6">
        <v>1</v>
      </c>
      <c r="B6" s="4" t="s">
        <v>31</v>
      </c>
      <c r="C6" s="5">
        <v>114.01010000000001</v>
      </c>
      <c r="D6" s="20">
        <v>4784</v>
      </c>
      <c r="E6" s="20">
        <v>13720</v>
      </c>
      <c r="F6" s="20">
        <v>5925</v>
      </c>
      <c r="G6" s="7">
        <v>24452</v>
      </c>
      <c r="H6" s="20">
        <v>208</v>
      </c>
      <c r="I6" s="20">
        <v>204650</v>
      </c>
      <c r="J6" s="20">
        <v>176092</v>
      </c>
      <c r="K6" s="20">
        <v>114967</v>
      </c>
      <c r="L6" s="19">
        <v>103</v>
      </c>
      <c r="M6" s="19">
        <v>100</v>
      </c>
      <c r="N6" s="20">
        <v>101</v>
      </c>
      <c r="O6" s="12">
        <v>17586</v>
      </c>
      <c r="P6" s="12">
        <v>17757</v>
      </c>
      <c r="Q6" s="12">
        <v>179</v>
      </c>
      <c r="R6" s="12">
        <v>5669</v>
      </c>
      <c r="S6" s="12">
        <v>3471</v>
      </c>
      <c r="T6" s="12">
        <v>0</v>
      </c>
      <c r="U6" s="12">
        <v>983</v>
      </c>
      <c r="V6" s="12">
        <v>20001</v>
      </c>
      <c r="W6" s="12">
        <v>12966</v>
      </c>
      <c r="X6" s="13">
        <v>1070</v>
      </c>
      <c r="Y6" s="13">
        <v>10</v>
      </c>
      <c r="Z6" s="13">
        <v>15285.1</v>
      </c>
      <c r="AA6" s="13">
        <v>0</v>
      </c>
    </row>
    <row r="7" spans="1:27" ht="15">
      <c r="A7" s="6">
        <v>2</v>
      </c>
      <c r="B7" s="4" t="s">
        <v>32</v>
      </c>
      <c r="C7" s="5">
        <v>212</v>
      </c>
      <c r="D7" s="20">
        <v>987</v>
      </c>
      <c r="E7" s="20">
        <v>3389</v>
      </c>
      <c r="F7" s="20">
        <v>2786</v>
      </c>
      <c r="G7" s="27">
        <v>7182</v>
      </c>
      <c r="H7" s="20">
        <v>401</v>
      </c>
      <c r="I7" s="20">
        <v>105000</v>
      </c>
      <c r="J7" s="20">
        <v>140100</v>
      </c>
      <c r="K7" s="20">
        <v>102800</v>
      </c>
      <c r="L7" s="19">
        <v>184</v>
      </c>
      <c r="M7" s="19">
        <v>173</v>
      </c>
      <c r="N7" s="20">
        <v>33</v>
      </c>
      <c r="O7" s="12">
        <v>4400</v>
      </c>
      <c r="P7" s="12">
        <v>3574</v>
      </c>
      <c r="Q7" s="12">
        <v>0</v>
      </c>
      <c r="R7" s="12">
        <v>1739</v>
      </c>
      <c r="S7" s="12">
        <v>713</v>
      </c>
      <c r="T7" s="12">
        <v>0</v>
      </c>
      <c r="U7" s="12">
        <v>836</v>
      </c>
      <c r="V7" s="12">
        <v>2802</v>
      </c>
      <c r="W7" s="12">
        <v>2295</v>
      </c>
      <c r="X7" s="13">
        <v>210</v>
      </c>
      <c r="Y7" s="13">
        <v>0</v>
      </c>
      <c r="Z7" s="13">
        <v>705</v>
      </c>
      <c r="AA7" s="13">
        <v>0</v>
      </c>
    </row>
    <row r="8" spans="1:27" ht="15">
      <c r="A8" s="6">
        <v>3</v>
      </c>
      <c r="B8" s="4" t="s">
        <v>33</v>
      </c>
      <c r="C8" s="5">
        <v>279</v>
      </c>
      <c r="D8" s="20">
        <v>1602</v>
      </c>
      <c r="E8" s="20">
        <v>4936</v>
      </c>
      <c r="F8" s="20">
        <v>2374</v>
      </c>
      <c r="G8" s="27">
        <v>8949</v>
      </c>
      <c r="H8" s="20">
        <v>409</v>
      </c>
      <c r="I8" s="20">
        <v>27700</v>
      </c>
      <c r="J8" s="20">
        <v>26640</v>
      </c>
      <c r="K8" s="20">
        <v>16500</v>
      </c>
      <c r="L8" s="19">
        <v>209</v>
      </c>
      <c r="M8" s="19">
        <v>214</v>
      </c>
      <c r="N8" s="20">
        <v>18</v>
      </c>
      <c r="O8" s="12">
        <v>5914</v>
      </c>
      <c r="P8" s="12">
        <v>4556</v>
      </c>
      <c r="Q8" s="12">
        <v>15</v>
      </c>
      <c r="R8" s="12">
        <v>2433</v>
      </c>
      <c r="S8" s="12">
        <v>740</v>
      </c>
      <c r="T8" s="12">
        <v>0</v>
      </c>
      <c r="U8" s="12">
        <v>612</v>
      </c>
      <c r="V8" s="12">
        <v>4715</v>
      </c>
      <c r="W8" s="12">
        <v>3749</v>
      </c>
      <c r="X8" s="13">
        <v>42</v>
      </c>
      <c r="Y8" s="13">
        <v>15</v>
      </c>
      <c r="Z8" s="13">
        <v>3592</v>
      </c>
      <c r="AA8" s="13">
        <v>22</v>
      </c>
    </row>
    <row r="9" spans="1:27" ht="15">
      <c r="A9" s="6">
        <v>4</v>
      </c>
      <c r="B9" s="4" t="s">
        <v>34</v>
      </c>
      <c r="C9" s="5">
        <v>73.5</v>
      </c>
      <c r="D9" s="20">
        <v>728</v>
      </c>
      <c r="E9" s="20">
        <v>2981</v>
      </c>
      <c r="F9" s="20">
        <v>2018</v>
      </c>
      <c r="G9" s="27">
        <v>5634</v>
      </c>
      <c r="H9" s="20">
        <v>222</v>
      </c>
      <c r="I9" s="20">
        <v>20800</v>
      </c>
      <c r="J9" s="20">
        <v>30505</v>
      </c>
      <c r="K9" s="20">
        <v>16475</v>
      </c>
      <c r="L9" s="19">
        <v>68</v>
      </c>
      <c r="M9" s="19">
        <v>72</v>
      </c>
      <c r="N9" s="20">
        <v>1652</v>
      </c>
      <c r="O9" s="12">
        <v>2825</v>
      </c>
      <c r="P9" s="12">
        <v>2570</v>
      </c>
      <c r="Q9" s="12">
        <v>30</v>
      </c>
      <c r="R9" s="12">
        <v>853</v>
      </c>
      <c r="S9" s="12">
        <v>201</v>
      </c>
      <c r="T9" s="12">
        <v>0</v>
      </c>
      <c r="U9" s="12">
        <v>260</v>
      </c>
      <c r="V9" s="12">
        <v>2568</v>
      </c>
      <c r="W9" s="12">
        <v>1526</v>
      </c>
      <c r="X9" s="13">
        <v>40</v>
      </c>
      <c r="Y9" s="13">
        <v>0</v>
      </c>
      <c r="Z9" s="13">
        <v>678</v>
      </c>
      <c r="AA9" s="13">
        <v>165</v>
      </c>
    </row>
    <row r="10" spans="1:27" ht="15">
      <c r="A10" s="6">
        <v>5</v>
      </c>
      <c r="B10" s="4" t="s">
        <v>35</v>
      </c>
      <c r="C10" s="5">
        <v>29.5</v>
      </c>
      <c r="D10" s="20">
        <v>267</v>
      </c>
      <c r="E10" s="20">
        <v>368</v>
      </c>
      <c r="F10" s="20">
        <v>226</v>
      </c>
      <c r="G10" s="27">
        <v>861</v>
      </c>
      <c r="H10" s="20">
        <v>0</v>
      </c>
      <c r="I10" s="20">
        <v>40404</v>
      </c>
      <c r="J10" s="20">
        <v>19350</v>
      </c>
      <c r="K10" s="20">
        <v>2700</v>
      </c>
      <c r="L10" s="19">
        <v>27</v>
      </c>
      <c r="M10" s="19">
        <v>33</v>
      </c>
      <c r="N10" s="20">
        <v>5</v>
      </c>
      <c r="O10" s="12">
        <v>673</v>
      </c>
      <c r="P10" s="12">
        <v>197</v>
      </c>
      <c r="Q10" s="12">
        <v>10</v>
      </c>
      <c r="R10" s="12">
        <v>204</v>
      </c>
      <c r="S10" s="12">
        <v>95</v>
      </c>
      <c r="T10" s="12">
        <v>0</v>
      </c>
      <c r="U10" s="12">
        <v>99</v>
      </c>
      <c r="V10" s="12">
        <v>580</v>
      </c>
      <c r="W10" s="12">
        <v>309</v>
      </c>
      <c r="X10" s="13">
        <v>5</v>
      </c>
      <c r="Y10" s="13">
        <v>0</v>
      </c>
      <c r="Z10" s="13">
        <v>475</v>
      </c>
      <c r="AA10" s="13">
        <v>0</v>
      </c>
    </row>
    <row r="11" spans="1:27" ht="15">
      <c r="A11" s="6">
        <v>6</v>
      </c>
      <c r="B11" s="4" t="s">
        <v>36</v>
      </c>
      <c r="C11" s="5">
        <v>183</v>
      </c>
      <c r="D11" s="20">
        <v>3017</v>
      </c>
      <c r="E11" s="20">
        <v>3437</v>
      </c>
      <c r="F11" s="20">
        <v>2531</v>
      </c>
      <c r="G11" s="27">
        <v>9645</v>
      </c>
      <c r="H11" s="20">
        <v>250</v>
      </c>
      <c r="I11" s="20">
        <v>92610</v>
      </c>
      <c r="J11" s="20">
        <v>112808</v>
      </c>
      <c r="K11" s="20">
        <v>66905</v>
      </c>
      <c r="L11" s="19">
        <v>137</v>
      </c>
      <c r="M11" s="19">
        <v>138</v>
      </c>
      <c r="N11" s="20">
        <v>833</v>
      </c>
      <c r="O11" s="12">
        <v>4747</v>
      </c>
      <c r="P11" s="12">
        <v>238</v>
      </c>
      <c r="Q11" s="12">
        <v>15</v>
      </c>
      <c r="R11" s="12">
        <v>511</v>
      </c>
      <c r="S11" s="12">
        <v>261</v>
      </c>
      <c r="T11" s="12">
        <v>0</v>
      </c>
      <c r="U11" s="12">
        <v>1000</v>
      </c>
      <c r="V11" s="12">
        <v>5073</v>
      </c>
      <c r="W11" s="12">
        <v>3132</v>
      </c>
      <c r="X11" s="13">
        <v>5</v>
      </c>
      <c r="Y11" s="13">
        <v>0</v>
      </c>
      <c r="Z11" s="13">
        <v>2873</v>
      </c>
      <c r="AA11" s="13">
        <v>0</v>
      </c>
    </row>
    <row r="12" spans="1:27" ht="15">
      <c r="A12" s="6">
        <v>7</v>
      </c>
      <c r="B12" s="4" t="s">
        <v>37</v>
      </c>
      <c r="C12" s="5">
        <v>308.51</v>
      </c>
      <c r="D12" s="20">
        <v>1154</v>
      </c>
      <c r="E12" s="20">
        <v>4478</v>
      </c>
      <c r="F12" s="20">
        <v>3004</v>
      </c>
      <c r="G12" s="27">
        <v>8676</v>
      </c>
      <c r="H12" s="20">
        <v>453</v>
      </c>
      <c r="I12" s="20">
        <v>111850</v>
      </c>
      <c r="J12" s="20">
        <v>147400</v>
      </c>
      <c r="K12" s="20">
        <v>110903</v>
      </c>
      <c r="L12" s="19">
        <v>266</v>
      </c>
      <c r="M12" s="19">
        <v>255</v>
      </c>
      <c r="N12" s="20">
        <v>301</v>
      </c>
      <c r="O12" s="12">
        <v>5723</v>
      </c>
      <c r="P12" s="12">
        <v>4603</v>
      </c>
      <c r="Q12" s="12">
        <v>50</v>
      </c>
      <c r="R12" s="12">
        <v>2760</v>
      </c>
      <c r="S12" s="12">
        <v>1210</v>
      </c>
      <c r="T12" s="12">
        <v>0</v>
      </c>
      <c r="U12" s="12">
        <v>2308</v>
      </c>
      <c r="V12" s="12">
        <v>4884</v>
      </c>
      <c r="W12" s="12">
        <v>2771</v>
      </c>
      <c r="X12" s="13">
        <v>445</v>
      </c>
      <c r="Y12" s="13">
        <v>0</v>
      </c>
      <c r="Z12" s="13">
        <v>2223</v>
      </c>
      <c r="AA12" s="13">
        <v>120</v>
      </c>
    </row>
    <row r="13" spans="1:27" ht="15">
      <c r="A13" s="6">
        <v>8</v>
      </c>
      <c r="B13" s="4" t="s">
        <v>38</v>
      </c>
      <c r="C13" s="5">
        <v>1249</v>
      </c>
      <c r="D13" s="20">
        <v>5275</v>
      </c>
      <c r="E13" s="20">
        <v>1946</v>
      </c>
      <c r="F13" s="20">
        <v>2119</v>
      </c>
      <c r="G13" s="27">
        <v>9850</v>
      </c>
      <c r="H13" s="20">
        <v>70</v>
      </c>
      <c r="I13" s="20">
        <v>12322</v>
      </c>
      <c r="J13" s="20">
        <v>12740</v>
      </c>
      <c r="K13" s="20">
        <v>7500</v>
      </c>
      <c r="L13" s="19">
        <v>807</v>
      </c>
      <c r="M13" s="19">
        <v>829</v>
      </c>
      <c r="N13" s="20">
        <v>30</v>
      </c>
      <c r="O13" s="12">
        <v>7926</v>
      </c>
      <c r="P13" s="12">
        <v>3931</v>
      </c>
      <c r="Q13" s="12">
        <v>2596</v>
      </c>
      <c r="R13" s="12">
        <v>1832</v>
      </c>
      <c r="S13" s="12">
        <v>2731</v>
      </c>
      <c r="T13" s="12">
        <v>0</v>
      </c>
      <c r="U13" s="12">
        <v>786</v>
      </c>
      <c r="V13" s="12">
        <v>7246</v>
      </c>
      <c r="W13" s="12">
        <v>5093</v>
      </c>
      <c r="X13" s="13">
        <v>5</v>
      </c>
      <c r="Y13" s="13">
        <v>2</v>
      </c>
      <c r="Z13" s="13">
        <v>3367</v>
      </c>
      <c r="AA13" s="13">
        <v>0</v>
      </c>
    </row>
    <row r="14" spans="1:27" ht="15">
      <c r="A14" s="6">
        <v>9</v>
      </c>
      <c r="B14" s="4" t="s">
        <v>39</v>
      </c>
      <c r="C14" s="5">
        <v>7</v>
      </c>
      <c r="D14" s="20">
        <v>50</v>
      </c>
      <c r="E14" s="20">
        <v>130</v>
      </c>
      <c r="F14" s="20">
        <v>70</v>
      </c>
      <c r="G14" s="27">
        <v>250</v>
      </c>
      <c r="H14" s="20">
        <v>50</v>
      </c>
      <c r="I14" s="20">
        <v>3000</v>
      </c>
      <c r="J14" s="20">
        <v>2000</v>
      </c>
      <c r="K14" s="20">
        <v>1000</v>
      </c>
      <c r="L14" s="19">
        <v>7</v>
      </c>
      <c r="M14" s="19">
        <v>7</v>
      </c>
      <c r="N14" s="20">
        <v>0</v>
      </c>
      <c r="O14" s="12">
        <v>50</v>
      </c>
      <c r="P14" s="12">
        <v>0</v>
      </c>
      <c r="Q14" s="12">
        <v>0</v>
      </c>
      <c r="R14" s="12">
        <v>250</v>
      </c>
      <c r="S14" s="12">
        <v>0</v>
      </c>
      <c r="T14" s="12">
        <v>0</v>
      </c>
      <c r="U14" s="12">
        <v>35</v>
      </c>
      <c r="V14" s="12">
        <v>150</v>
      </c>
      <c r="W14" s="12">
        <v>100</v>
      </c>
      <c r="X14" s="13">
        <v>0</v>
      </c>
      <c r="Y14" s="13">
        <v>0</v>
      </c>
      <c r="Z14" s="13">
        <v>0</v>
      </c>
      <c r="AA14" s="13">
        <v>0</v>
      </c>
    </row>
    <row r="15" spans="1:27" ht="15">
      <c r="A15" s="4"/>
      <c r="B15" s="4" t="s">
        <v>40</v>
      </c>
      <c r="C15" s="14">
        <f>SUM(C6:C14)</f>
        <v>2455.5200999999997</v>
      </c>
      <c r="D15" s="34">
        <f t="shared" ref="D15:AA15" si="0">SUM(D6:D14)</f>
        <v>17864</v>
      </c>
      <c r="E15" s="34">
        <f t="shared" si="0"/>
        <v>35385</v>
      </c>
      <c r="F15" s="34">
        <f t="shared" si="0"/>
        <v>21053</v>
      </c>
      <c r="G15" s="34">
        <f t="shared" si="0"/>
        <v>75499</v>
      </c>
      <c r="H15" s="34">
        <f t="shared" si="0"/>
        <v>2063</v>
      </c>
      <c r="I15" s="34">
        <f t="shared" si="0"/>
        <v>618336</v>
      </c>
      <c r="J15" s="34">
        <f t="shared" si="0"/>
        <v>667635</v>
      </c>
      <c r="K15" s="34">
        <f t="shared" si="0"/>
        <v>439750</v>
      </c>
      <c r="L15" s="34">
        <f t="shared" si="0"/>
        <v>1808</v>
      </c>
      <c r="M15" s="34">
        <f t="shared" si="0"/>
        <v>1821</v>
      </c>
      <c r="N15" s="34">
        <f t="shared" si="0"/>
        <v>2973</v>
      </c>
      <c r="O15" s="34">
        <f t="shared" si="0"/>
        <v>49844</v>
      </c>
      <c r="P15" s="34">
        <f t="shared" si="0"/>
        <v>37426</v>
      </c>
      <c r="Q15" s="34">
        <f t="shared" si="0"/>
        <v>2895</v>
      </c>
      <c r="R15" s="34">
        <f t="shared" si="0"/>
        <v>16251</v>
      </c>
      <c r="S15" s="34">
        <f t="shared" si="0"/>
        <v>9422</v>
      </c>
      <c r="T15" s="34">
        <f t="shared" si="0"/>
        <v>0</v>
      </c>
      <c r="U15" s="34">
        <f t="shared" si="0"/>
        <v>6919</v>
      </c>
      <c r="V15" s="34">
        <f t="shared" si="0"/>
        <v>48019</v>
      </c>
      <c r="W15" s="34">
        <f t="shared" si="0"/>
        <v>31941</v>
      </c>
      <c r="X15" s="34">
        <f t="shared" si="0"/>
        <v>1822</v>
      </c>
      <c r="Y15" s="34">
        <f t="shared" si="0"/>
        <v>27</v>
      </c>
      <c r="Z15" s="34">
        <f t="shared" si="0"/>
        <v>29198.1</v>
      </c>
      <c r="AA15" s="34">
        <f t="shared" si="0"/>
        <v>307</v>
      </c>
    </row>
    <row r="16" spans="1:27" ht="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18">
        <f>L15/C15*100</f>
        <v>73.630022413581557</v>
      </c>
      <c r="M16" s="18">
        <f>M15/C15*100</f>
        <v>74.159441822528777</v>
      </c>
      <c r="N16" s="18"/>
      <c r="O16" s="17">
        <f>O15/G15*100</f>
        <v>66.019417475728162</v>
      </c>
      <c r="P16" s="17">
        <f>(P15+Q15+R15)/G15*100</f>
        <v>74.930793785348143</v>
      </c>
      <c r="Q16" s="17"/>
      <c r="R16" s="17"/>
      <c r="S16" s="17">
        <f>(S15+T15+U15)/G15*100</f>
        <v>21.64399528470576</v>
      </c>
      <c r="T16" s="17"/>
      <c r="U16" s="17"/>
      <c r="V16" s="17">
        <f>V15/G15*100</f>
        <v>63.602166916118094</v>
      </c>
      <c r="W16" s="17">
        <f>W15/G15*100</f>
        <v>42.306520616167106</v>
      </c>
      <c r="X16" s="10">
        <f>X15/G15*100</f>
        <v>2.4132769970463186</v>
      </c>
      <c r="Y16" s="10">
        <f>Y15/G15*100</f>
        <v>3.5762063073683091E-2</v>
      </c>
      <c r="Z16" s="10">
        <f>Z15/G15*100</f>
        <v>38.673492364137275</v>
      </c>
      <c r="AA16" s="10">
        <f>AA15/G15*100</f>
        <v>0.40662790235632257</v>
      </c>
    </row>
    <row r="17" spans="1:27" ht="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>
        <f>(O15+P15+Q15+R15+S15+T15+U15+V15+W15)/(G15*5)*100</f>
        <v>53.700578815613454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6"/>
      <c r="Q18" s="11"/>
      <c r="R18" s="11"/>
      <c r="S18" s="11"/>
      <c r="T18" s="11"/>
      <c r="U18" s="31"/>
      <c r="V18" s="77"/>
      <c r="W18" s="78"/>
      <c r="X18" s="11"/>
      <c r="Y18" s="11"/>
      <c r="Z18" s="11"/>
      <c r="AA18" s="11"/>
    </row>
    <row r="19" spans="1:27" ht="22.2">
      <c r="A19" s="51" t="s">
        <v>41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5"/>
      <c r="R19" s="15"/>
      <c r="S19" s="1"/>
      <c r="T19" s="1"/>
      <c r="U19" s="1"/>
      <c r="V19" s="1"/>
      <c r="W19" s="1"/>
      <c r="X19" s="1"/>
      <c r="Y19" s="1"/>
      <c r="Z19" s="1"/>
      <c r="AA19" s="1"/>
    </row>
    <row r="20" spans="1:27" ht="22.2">
      <c r="A20" s="51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15"/>
      <c r="R20" s="15"/>
      <c r="S20" s="1"/>
      <c r="T20" s="1"/>
      <c r="U20" s="1"/>
      <c r="V20" s="1"/>
      <c r="W20" s="1"/>
      <c r="X20" s="1"/>
      <c r="Y20" s="1"/>
      <c r="Z20" s="1"/>
      <c r="AA20" s="1"/>
    </row>
    <row r="21" spans="1:27" ht="22.2">
      <c r="A21" s="51" t="s">
        <v>43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15"/>
      <c r="R21" s="15"/>
      <c r="S21" s="1"/>
      <c r="T21" s="1"/>
      <c r="U21" s="1"/>
      <c r="V21" s="1"/>
      <c r="W21" s="1"/>
      <c r="X21" s="1"/>
      <c r="Y21" s="1"/>
      <c r="Z21" s="1"/>
      <c r="AA21" s="1"/>
    </row>
    <row r="22" spans="1:27" ht="22.2">
      <c r="A22" s="51" t="s">
        <v>44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15"/>
      <c r="R22" s="15"/>
      <c r="S22" s="1"/>
      <c r="T22" s="1"/>
      <c r="U22" s="1"/>
      <c r="V22" s="1"/>
      <c r="W22" s="1"/>
      <c r="X22" s="1"/>
      <c r="Y22" s="1"/>
      <c r="Z22" s="1"/>
      <c r="AA22" s="1"/>
    </row>
    <row r="23" spans="1:27" ht="22.2">
      <c r="A23" s="51" t="s">
        <v>45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5"/>
      <c r="R23" s="15"/>
      <c r="S23" s="1"/>
      <c r="T23" s="1"/>
      <c r="U23" s="1"/>
      <c r="V23" s="1"/>
      <c r="W23" s="1"/>
      <c r="X23" s="1"/>
      <c r="Y23" s="1"/>
      <c r="Z23" s="1"/>
      <c r="AA23" s="1"/>
    </row>
    <row r="24" spans="1:27" ht="16.2">
      <c r="A24" s="51" t="s">
        <v>46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1"/>
      <c r="AA24" s="1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4"/>
  <sheetViews>
    <sheetView rightToLeft="1" topLeftCell="I1" workbookViewId="0">
      <selection activeCell="A19" sqref="A19:S19"/>
    </sheetView>
  </sheetViews>
  <sheetFormatPr defaultRowHeight="14.4"/>
  <cols>
    <col min="1" max="1" width="3" bestFit="1" customWidth="1"/>
    <col min="2" max="2" width="7.33203125" bestFit="1" customWidth="1"/>
    <col min="3" max="3" width="5" customWidth="1"/>
    <col min="4" max="4" width="4.88671875" customWidth="1"/>
    <col min="5" max="5" width="5.6640625" customWidth="1"/>
    <col min="6" max="6" width="4.77734375" customWidth="1"/>
    <col min="7" max="7" width="5.109375" bestFit="1" customWidth="1"/>
    <col min="8" max="8" width="9.77734375" bestFit="1" customWidth="1"/>
    <col min="9" max="9" width="5.77734375" customWidth="1"/>
    <col min="10" max="10" width="5.88671875" customWidth="1"/>
    <col min="11" max="11" width="5.21875" customWidth="1"/>
    <col min="12" max="12" width="5" bestFit="1" customWidth="1"/>
    <col min="13" max="13" width="3.77734375" customWidth="1"/>
    <col min="14" max="14" width="4.6640625" bestFit="1" customWidth="1"/>
    <col min="15" max="15" width="3.33203125" bestFit="1" customWidth="1"/>
    <col min="16" max="16" width="7.77734375" bestFit="1" customWidth="1"/>
    <col min="17" max="17" width="4.77734375" bestFit="1" customWidth="1"/>
    <col min="18" max="18" width="3.88671875" customWidth="1"/>
    <col min="19" max="19" width="8.6640625" bestFit="1" customWidth="1"/>
    <col min="20" max="20" width="3.21875" customWidth="1"/>
    <col min="21" max="21" width="4" bestFit="1" customWidth="1"/>
    <col min="22" max="22" width="2.33203125" customWidth="1"/>
    <col min="23" max="23" width="3.88671875" bestFit="1" customWidth="1"/>
    <col min="24" max="24" width="3.44140625" customWidth="1"/>
    <col min="25" max="25" width="8.6640625" bestFit="1" customWidth="1"/>
    <col min="26" max="26" width="2.109375" bestFit="1" customWidth="1"/>
    <col min="27" max="27" width="4" bestFit="1" customWidth="1"/>
    <col min="29" max="29" width="3.88671875" bestFit="1" customWidth="1"/>
    <col min="30" max="30" width="2.21875" bestFit="1" customWidth="1"/>
    <col min="31" max="31" width="2.33203125" bestFit="1" customWidth="1"/>
    <col min="32" max="32" width="1.88671875" bestFit="1" customWidth="1"/>
    <col min="33" max="33" width="2.77734375" customWidth="1"/>
    <col min="34" max="34" width="4.21875" bestFit="1" customWidth="1"/>
    <col min="35" max="35" width="3" customWidth="1"/>
    <col min="36" max="36" width="4.21875" bestFit="1" customWidth="1"/>
    <col min="37" max="37" width="3.6640625" customWidth="1"/>
    <col min="38" max="38" width="6.21875" bestFit="1" customWidth="1"/>
    <col min="39" max="39" width="2.33203125" customWidth="1"/>
    <col min="40" max="40" width="7.44140625" bestFit="1" customWidth="1"/>
    <col min="41" max="41" width="2.44140625" bestFit="1" customWidth="1"/>
    <col min="42" max="42" width="7.88671875" bestFit="1" customWidth="1"/>
    <col min="43" max="43" width="3.88671875" customWidth="1"/>
    <col min="44" max="44" width="4.21875" bestFit="1" customWidth="1"/>
    <col min="45" max="45" width="2.6640625" bestFit="1" customWidth="1"/>
  </cols>
  <sheetData>
    <row r="1" spans="1:45" ht="21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  <c r="AS1" s="21"/>
    </row>
    <row r="2" spans="1:45" ht="15">
      <c r="A2" s="61" t="s">
        <v>0</v>
      </c>
      <c r="B2" s="61" t="s">
        <v>1</v>
      </c>
      <c r="C2" s="64" t="s">
        <v>2</v>
      </c>
      <c r="D2" s="65"/>
      <c r="E2" s="65"/>
      <c r="F2" s="65"/>
      <c r="G2" s="66"/>
      <c r="H2" s="56" t="s">
        <v>3</v>
      </c>
      <c r="I2" s="64" t="s">
        <v>4</v>
      </c>
      <c r="J2" s="65"/>
      <c r="K2" s="66"/>
      <c r="L2" s="53" t="s">
        <v>5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5"/>
      <c r="AS2" s="21"/>
    </row>
    <row r="3" spans="1:45" ht="15">
      <c r="A3" s="62"/>
      <c r="B3" s="62"/>
      <c r="C3" s="67"/>
      <c r="D3" s="68"/>
      <c r="E3" s="68"/>
      <c r="F3" s="68"/>
      <c r="G3" s="69"/>
      <c r="H3" s="70"/>
      <c r="I3" s="67"/>
      <c r="J3" s="68"/>
      <c r="K3" s="69"/>
      <c r="L3" s="71" t="s">
        <v>6</v>
      </c>
      <c r="M3" s="72"/>
      <c r="N3" s="73"/>
      <c r="O3" s="22"/>
      <c r="P3" s="22"/>
      <c r="Q3" s="71" t="s">
        <v>7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3"/>
      <c r="AQ3" s="22"/>
      <c r="AR3" s="22" t="s">
        <v>8</v>
      </c>
      <c r="AS3" s="21"/>
    </row>
    <row r="4" spans="1:45" ht="15">
      <c r="A4" s="62"/>
      <c r="B4" s="62"/>
      <c r="C4" s="56" t="s">
        <v>9</v>
      </c>
      <c r="D4" s="71" t="s">
        <v>10</v>
      </c>
      <c r="E4" s="72"/>
      <c r="F4" s="72"/>
      <c r="G4" s="73"/>
      <c r="H4" s="70"/>
      <c r="I4" s="53" t="s">
        <v>10</v>
      </c>
      <c r="J4" s="54"/>
      <c r="K4" s="55"/>
      <c r="L4" s="56" t="s">
        <v>11</v>
      </c>
      <c r="M4" s="22"/>
      <c r="N4" s="56" t="s">
        <v>12</v>
      </c>
      <c r="O4" s="48"/>
      <c r="P4" s="56" t="s">
        <v>13</v>
      </c>
      <c r="Q4" s="56" t="s">
        <v>14</v>
      </c>
      <c r="R4" s="41"/>
      <c r="S4" s="53" t="s">
        <v>15</v>
      </c>
      <c r="T4" s="54"/>
      <c r="U4" s="54"/>
      <c r="V4" s="54"/>
      <c r="W4" s="55"/>
      <c r="X4" s="45"/>
      <c r="Y4" s="53" t="s">
        <v>16</v>
      </c>
      <c r="Z4" s="54"/>
      <c r="AA4" s="54"/>
      <c r="AB4" s="54"/>
      <c r="AC4" s="55"/>
      <c r="AD4" s="46"/>
      <c r="AE4" s="50"/>
      <c r="AF4" s="50"/>
      <c r="AG4" s="50"/>
      <c r="AH4" s="71" t="s">
        <v>17</v>
      </c>
      <c r="AI4" s="72"/>
      <c r="AJ4" s="73"/>
      <c r="AK4" s="22"/>
      <c r="AL4" s="56" t="s">
        <v>18</v>
      </c>
      <c r="AM4" s="22"/>
      <c r="AN4" s="56" t="s">
        <v>19</v>
      </c>
      <c r="AO4" s="22"/>
      <c r="AP4" s="56" t="s">
        <v>20</v>
      </c>
      <c r="AQ4" s="22"/>
      <c r="AR4" s="56" t="s">
        <v>21</v>
      </c>
      <c r="AS4" s="21"/>
    </row>
    <row r="5" spans="1:45" ht="15">
      <c r="A5" s="63"/>
      <c r="B5" s="63"/>
      <c r="C5" s="57"/>
      <c r="D5" s="22" t="s">
        <v>22</v>
      </c>
      <c r="E5" s="22" t="s">
        <v>23</v>
      </c>
      <c r="F5" s="22" t="s">
        <v>24</v>
      </c>
      <c r="G5" s="23" t="s">
        <v>25</v>
      </c>
      <c r="H5" s="57"/>
      <c r="I5" s="22" t="s">
        <v>22</v>
      </c>
      <c r="J5" s="22" t="s">
        <v>23</v>
      </c>
      <c r="K5" s="22" t="s">
        <v>24</v>
      </c>
      <c r="L5" s="57"/>
      <c r="M5" s="22"/>
      <c r="N5" s="57"/>
      <c r="O5" s="49"/>
      <c r="P5" s="57"/>
      <c r="Q5" s="57"/>
      <c r="R5" s="22"/>
      <c r="S5" s="22" t="s">
        <v>26</v>
      </c>
      <c r="T5" s="22"/>
      <c r="U5" s="22" t="s">
        <v>27</v>
      </c>
      <c r="V5" s="22"/>
      <c r="W5" s="22" t="s">
        <v>28</v>
      </c>
      <c r="X5" s="22"/>
      <c r="Y5" s="22" t="s">
        <v>26</v>
      </c>
      <c r="Z5" s="22"/>
      <c r="AA5" s="22" t="s">
        <v>27</v>
      </c>
      <c r="AB5" s="22"/>
      <c r="AC5" s="22" t="s">
        <v>28</v>
      </c>
      <c r="AD5" s="22"/>
      <c r="AE5" s="74" t="s">
        <v>47</v>
      </c>
      <c r="AF5" s="75"/>
      <c r="AG5" s="76"/>
      <c r="AH5" s="22" t="s">
        <v>29</v>
      </c>
      <c r="AI5" s="22"/>
      <c r="AJ5" s="22" t="s">
        <v>30</v>
      </c>
      <c r="AK5" s="22"/>
      <c r="AL5" s="57"/>
      <c r="AM5" s="22"/>
      <c r="AN5" s="57"/>
      <c r="AO5" s="22"/>
      <c r="AP5" s="57"/>
      <c r="AQ5" s="22"/>
      <c r="AR5" s="57"/>
      <c r="AS5" s="21"/>
    </row>
    <row r="6" spans="1:45" ht="16.8">
      <c r="A6" s="26">
        <v>1</v>
      </c>
      <c r="B6" s="24" t="s">
        <v>31</v>
      </c>
      <c r="C6" s="25">
        <v>114.01010000000001</v>
      </c>
      <c r="D6" s="40">
        <v>4784</v>
      </c>
      <c r="E6" s="40">
        <v>13720</v>
      </c>
      <c r="F6" s="40">
        <v>5925</v>
      </c>
      <c r="G6" s="27">
        <v>24452</v>
      </c>
      <c r="H6" s="40">
        <v>208</v>
      </c>
      <c r="I6" s="40">
        <v>204650</v>
      </c>
      <c r="J6" s="40">
        <v>176092</v>
      </c>
      <c r="K6" s="40">
        <v>114967</v>
      </c>
      <c r="L6" s="39">
        <v>103</v>
      </c>
      <c r="M6" s="39">
        <v>90.342873131415544</v>
      </c>
      <c r="N6" s="39">
        <v>100</v>
      </c>
      <c r="O6" s="39">
        <v>87.711527312053931</v>
      </c>
      <c r="P6" s="40">
        <v>101</v>
      </c>
      <c r="Q6" s="32">
        <v>17586</v>
      </c>
      <c r="R6" s="32">
        <v>71.920497300834285</v>
      </c>
      <c r="S6" s="32">
        <v>17757</v>
      </c>
      <c r="T6" s="32">
        <v>72.619826599051208</v>
      </c>
      <c r="U6" s="32">
        <v>179</v>
      </c>
      <c r="V6" s="32">
        <v>0.73204645836741378</v>
      </c>
      <c r="W6" s="32">
        <v>5669</v>
      </c>
      <c r="X6" s="32">
        <v>23.18419761164731</v>
      </c>
      <c r="Y6" s="32">
        <v>3471</v>
      </c>
      <c r="Z6" s="32">
        <v>14.195157860297728</v>
      </c>
      <c r="AA6" s="32">
        <v>0</v>
      </c>
      <c r="AB6" s="32">
        <v>0</v>
      </c>
      <c r="AC6" s="32">
        <v>983</v>
      </c>
      <c r="AD6" s="32">
        <v>4.0201210534925567</v>
      </c>
      <c r="AE6" s="33">
        <v>43.407492229674467</v>
      </c>
      <c r="AF6" s="33">
        <v>0.36602322918370689</v>
      </c>
      <c r="AG6" s="33">
        <v>13.602159332569933</v>
      </c>
      <c r="AH6" s="32">
        <v>20001</v>
      </c>
      <c r="AI6" s="32">
        <v>81.796990021266154</v>
      </c>
      <c r="AJ6" s="32">
        <v>12966</v>
      </c>
      <c r="AK6" s="32">
        <v>53.026337313921154</v>
      </c>
      <c r="AL6" s="33">
        <v>1070</v>
      </c>
      <c r="AM6" s="33">
        <v>4.3759201701292323</v>
      </c>
      <c r="AN6" s="33">
        <v>10</v>
      </c>
      <c r="AO6" s="44">
        <v>4.089645018812367E-2</v>
      </c>
      <c r="AP6" s="33">
        <v>15285.1</v>
      </c>
      <c r="AQ6" s="44">
        <v>62.510633077048915</v>
      </c>
      <c r="AR6" s="33">
        <v>0</v>
      </c>
      <c r="AS6" s="43">
        <v>0</v>
      </c>
    </row>
    <row r="7" spans="1:45" ht="16.8">
      <c r="A7" s="26">
        <v>2</v>
      </c>
      <c r="B7" s="24" t="s">
        <v>32</v>
      </c>
      <c r="C7" s="25">
        <v>212</v>
      </c>
      <c r="D7" s="40">
        <v>987</v>
      </c>
      <c r="E7" s="40">
        <v>3389</v>
      </c>
      <c r="F7" s="40">
        <v>2786</v>
      </c>
      <c r="G7" s="27">
        <v>7182</v>
      </c>
      <c r="H7" s="40">
        <v>401</v>
      </c>
      <c r="I7" s="40">
        <v>105000</v>
      </c>
      <c r="J7" s="40">
        <v>140100</v>
      </c>
      <c r="K7" s="40">
        <v>102800</v>
      </c>
      <c r="L7" s="39">
        <v>184</v>
      </c>
      <c r="M7" s="39">
        <v>86.79245283018868</v>
      </c>
      <c r="N7" s="39">
        <v>173</v>
      </c>
      <c r="O7" s="39">
        <v>81.603773584905653</v>
      </c>
      <c r="P7" s="40">
        <v>33</v>
      </c>
      <c r="Q7" s="32">
        <v>4400</v>
      </c>
      <c r="R7" s="32">
        <v>61.264271790587578</v>
      </c>
      <c r="S7" s="32">
        <v>3574</v>
      </c>
      <c r="T7" s="32">
        <v>49.763297131718183</v>
      </c>
      <c r="U7" s="32">
        <v>0</v>
      </c>
      <c r="V7" s="32">
        <v>0</v>
      </c>
      <c r="W7" s="32">
        <v>1739</v>
      </c>
      <c r="X7" s="32">
        <v>24.213311055416316</v>
      </c>
      <c r="Y7" s="32">
        <v>713</v>
      </c>
      <c r="Z7" s="32">
        <v>9.9275967697020331</v>
      </c>
      <c r="AA7" s="32">
        <v>0</v>
      </c>
      <c r="AB7" s="32">
        <v>0</v>
      </c>
      <c r="AC7" s="32">
        <v>836</v>
      </c>
      <c r="AD7" s="32">
        <v>11.640211640211639</v>
      </c>
      <c r="AE7" s="33">
        <v>29.845446950710109</v>
      </c>
      <c r="AF7" s="33">
        <v>0</v>
      </c>
      <c r="AG7" s="33">
        <v>17.926761347813979</v>
      </c>
      <c r="AH7" s="32">
        <v>2802</v>
      </c>
      <c r="AI7" s="32">
        <v>39.014202172096908</v>
      </c>
      <c r="AJ7" s="32">
        <v>2295</v>
      </c>
      <c r="AK7" s="32">
        <v>31.954887218045116</v>
      </c>
      <c r="AL7" s="33">
        <v>210</v>
      </c>
      <c r="AM7" s="33">
        <v>2.9239766081871341</v>
      </c>
      <c r="AN7" s="33">
        <v>0</v>
      </c>
      <c r="AO7" s="44">
        <v>0</v>
      </c>
      <c r="AP7" s="33">
        <v>705</v>
      </c>
      <c r="AQ7" s="44">
        <v>9.8162071846282366</v>
      </c>
      <c r="AR7" s="33">
        <v>0</v>
      </c>
      <c r="AS7" s="43">
        <v>0</v>
      </c>
    </row>
    <row r="8" spans="1:45" ht="16.8">
      <c r="A8" s="26">
        <v>3</v>
      </c>
      <c r="B8" s="24" t="s">
        <v>33</v>
      </c>
      <c r="C8" s="25">
        <v>279</v>
      </c>
      <c r="D8" s="40">
        <v>1602</v>
      </c>
      <c r="E8" s="40">
        <v>4936</v>
      </c>
      <c r="F8" s="40">
        <v>2374</v>
      </c>
      <c r="G8" s="27">
        <v>8949</v>
      </c>
      <c r="H8" s="40">
        <v>409</v>
      </c>
      <c r="I8" s="40">
        <v>27700</v>
      </c>
      <c r="J8" s="40">
        <v>26640</v>
      </c>
      <c r="K8" s="40">
        <v>16500</v>
      </c>
      <c r="L8" s="39">
        <v>209</v>
      </c>
      <c r="M8" s="39">
        <v>74.910394265232966</v>
      </c>
      <c r="N8" s="39">
        <v>214</v>
      </c>
      <c r="O8" s="39">
        <v>76.702508960573482</v>
      </c>
      <c r="P8" s="40">
        <v>18</v>
      </c>
      <c r="Q8" s="32">
        <v>5914</v>
      </c>
      <c r="R8" s="32">
        <v>66.085596155995091</v>
      </c>
      <c r="S8" s="32">
        <v>4556</v>
      </c>
      <c r="T8" s="32">
        <v>50.91071628114873</v>
      </c>
      <c r="U8" s="32">
        <v>15</v>
      </c>
      <c r="V8" s="32">
        <v>0.16761649346295676</v>
      </c>
      <c r="W8" s="32">
        <v>2433</v>
      </c>
      <c r="X8" s="32">
        <v>27.187395239691586</v>
      </c>
      <c r="Y8" s="32">
        <v>740</v>
      </c>
      <c r="Z8" s="32">
        <v>8.2690803441725329</v>
      </c>
      <c r="AA8" s="32">
        <v>0</v>
      </c>
      <c r="AB8" s="32">
        <v>0</v>
      </c>
      <c r="AC8" s="32">
        <v>612</v>
      </c>
      <c r="AD8" s="32">
        <v>6.8387529332886361</v>
      </c>
      <c r="AE8" s="33">
        <v>29.58989831266063</v>
      </c>
      <c r="AF8" s="33">
        <v>8.3808246731478381E-2</v>
      </c>
      <c r="AG8" s="33">
        <v>17.013074086490111</v>
      </c>
      <c r="AH8" s="32">
        <v>4715</v>
      </c>
      <c r="AI8" s="32">
        <v>52.687451111856078</v>
      </c>
      <c r="AJ8" s="32">
        <v>3749</v>
      </c>
      <c r="AK8" s="32">
        <v>41.892948932841655</v>
      </c>
      <c r="AL8" s="33">
        <v>42</v>
      </c>
      <c r="AM8" s="33">
        <v>0.46932618169627888</v>
      </c>
      <c r="AN8" s="33">
        <v>15</v>
      </c>
      <c r="AO8" s="44">
        <v>0.16761649346295676</v>
      </c>
      <c r="AP8" s="33">
        <v>3592</v>
      </c>
      <c r="AQ8" s="44">
        <v>40.138562967929374</v>
      </c>
      <c r="AR8" s="33">
        <v>22</v>
      </c>
      <c r="AS8" s="43">
        <v>0.24583752374566989</v>
      </c>
    </row>
    <row r="9" spans="1:45" ht="16.8">
      <c r="A9" s="26">
        <v>4</v>
      </c>
      <c r="B9" s="24" t="s">
        <v>34</v>
      </c>
      <c r="C9" s="25">
        <v>73.5</v>
      </c>
      <c r="D9" s="40">
        <v>728</v>
      </c>
      <c r="E9" s="40">
        <v>2981</v>
      </c>
      <c r="F9" s="40">
        <v>2018</v>
      </c>
      <c r="G9" s="27">
        <v>5634</v>
      </c>
      <c r="H9" s="40">
        <v>222</v>
      </c>
      <c r="I9" s="40">
        <v>20800</v>
      </c>
      <c r="J9" s="40">
        <v>30505</v>
      </c>
      <c r="K9" s="40">
        <v>16475</v>
      </c>
      <c r="L9" s="39">
        <v>68</v>
      </c>
      <c r="M9" s="39">
        <v>92.517006802721085</v>
      </c>
      <c r="N9" s="39">
        <v>72</v>
      </c>
      <c r="O9" s="39">
        <v>97.959183673469383</v>
      </c>
      <c r="P9" s="40">
        <v>1652</v>
      </c>
      <c r="Q9" s="32">
        <v>2825</v>
      </c>
      <c r="R9" s="32">
        <v>50.141995030173945</v>
      </c>
      <c r="S9" s="32">
        <v>2570</v>
      </c>
      <c r="T9" s="32">
        <v>45.61590344337948</v>
      </c>
      <c r="U9" s="32">
        <v>30</v>
      </c>
      <c r="V9" s="32">
        <v>0.53248136315228967</v>
      </c>
      <c r="W9" s="32">
        <v>853</v>
      </c>
      <c r="X9" s="32">
        <v>15.140220092296769</v>
      </c>
      <c r="Y9" s="32">
        <v>201</v>
      </c>
      <c r="Z9" s="32">
        <v>3.567625133120341</v>
      </c>
      <c r="AA9" s="32">
        <v>0</v>
      </c>
      <c r="AB9" s="32">
        <v>0</v>
      </c>
      <c r="AC9" s="32">
        <v>260</v>
      </c>
      <c r="AD9" s="32">
        <v>4.6148384806531775</v>
      </c>
      <c r="AE9" s="33">
        <v>24.591764288249912</v>
      </c>
      <c r="AF9" s="33">
        <v>0.26624068157614483</v>
      </c>
      <c r="AG9" s="33">
        <v>9.8775292864749726</v>
      </c>
      <c r="AH9" s="32">
        <v>2568</v>
      </c>
      <c r="AI9" s="32">
        <v>45.580404685835994</v>
      </c>
      <c r="AJ9" s="32">
        <v>1526</v>
      </c>
      <c r="AK9" s="32">
        <v>27.085552005679801</v>
      </c>
      <c r="AL9" s="33">
        <v>40</v>
      </c>
      <c r="AM9" s="33">
        <v>0.70997515086971963</v>
      </c>
      <c r="AN9" s="33">
        <v>0</v>
      </c>
      <c r="AO9" s="44">
        <v>0</v>
      </c>
      <c r="AP9" s="33">
        <v>678</v>
      </c>
      <c r="AQ9" s="44">
        <v>12.034078807241746</v>
      </c>
      <c r="AR9" s="33">
        <v>165</v>
      </c>
      <c r="AS9" s="43">
        <v>2.9286474973375931</v>
      </c>
    </row>
    <row r="10" spans="1:45" ht="16.8">
      <c r="A10" s="26">
        <v>5</v>
      </c>
      <c r="B10" s="24" t="s">
        <v>35</v>
      </c>
      <c r="C10" s="25">
        <v>29.5</v>
      </c>
      <c r="D10" s="40">
        <v>267</v>
      </c>
      <c r="E10" s="40">
        <v>368</v>
      </c>
      <c r="F10" s="40">
        <v>226</v>
      </c>
      <c r="G10" s="27">
        <v>861</v>
      </c>
      <c r="H10" s="40">
        <v>0</v>
      </c>
      <c r="I10" s="40">
        <v>40404</v>
      </c>
      <c r="J10" s="40">
        <v>19350</v>
      </c>
      <c r="K10" s="40">
        <v>2700</v>
      </c>
      <c r="L10" s="39">
        <v>27</v>
      </c>
      <c r="M10" s="39">
        <v>91.525423728813564</v>
      </c>
      <c r="N10" s="39">
        <v>33</v>
      </c>
      <c r="O10" s="39">
        <v>111.86440677966101</v>
      </c>
      <c r="P10" s="40">
        <v>5</v>
      </c>
      <c r="Q10" s="32">
        <v>673</v>
      </c>
      <c r="R10" s="32">
        <v>78.164924506387919</v>
      </c>
      <c r="S10" s="32">
        <v>197</v>
      </c>
      <c r="T10" s="32">
        <v>22.880371660859467</v>
      </c>
      <c r="U10" s="32">
        <v>10</v>
      </c>
      <c r="V10" s="32">
        <v>1.1614401858304297</v>
      </c>
      <c r="W10" s="32">
        <v>204</v>
      </c>
      <c r="X10" s="32">
        <v>23.693379790940767</v>
      </c>
      <c r="Y10" s="32">
        <v>95</v>
      </c>
      <c r="Z10" s="32">
        <v>11.033681765389082</v>
      </c>
      <c r="AA10" s="32">
        <v>0</v>
      </c>
      <c r="AB10" s="32">
        <v>0</v>
      </c>
      <c r="AC10" s="32">
        <v>99</v>
      </c>
      <c r="AD10" s="32">
        <v>11.498257839721255</v>
      </c>
      <c r="AE10" s="33">
        <v>16.957026713124275</v>
      </c>
      <c r="AF10" s="33">
        <v>0.58072009291521487</v>
      </c>
      <c r="AG10" s="33">
        <v>17.595818815331011</v>
      </c>
      <c r="AH10" s="32">
        <v>580</v>
      </c>
      <c r="AI10" s="32">
        <v>67.363530778164929</v>
      </c>
      <c r="AJ10" s="32">
        <v>309</v>
      </c>
      <c r="AK10" s="32">
        <v>35.88850174216028</v>
      </c>
      <c r="AL10" s="33">
        <v>5</v>
      </c>
      <c r="AM10" s="33">
        <v>0.58072009291521487</v>
      </c>
      <c r="AN10" s="33">
        <v>0</v>
      </c>
      <c r="AO10" s="44">
        <v>0</v>
      </c>
      <c r="AP10" s="33">
        <v>475</v>
      </c>
      <c r="AQ10" s="44">
        <v>55.168408826945416</v>
      </c>
      <c r="AR10" s="33">
        <v>0</v>
      </c>
      <c r="AS10" s="43">
        <v>0</v>
      </c>
    </row>
    <row r="11" spans="1:45" ht="16.8">
      <c r="A11" s="26">
        <v>6</v>
      </c>
      <c r="B11" s="24" t="s">
        <v>36</v>
      </c>
      <c r="C11" s="25">
        <v>183</v>
      </c>
      <c r="D11" s="40">
        <v>3017</v>
      </c>
      <c r="E11" s="40">
        <v>3437</v>
      </c>
      <c r="F11" s="40">
        <v>2531</v>
      </c>
      <c r="G11" s="27">
        <v>9645</v>
      </c>
      <c r="H11" s="40">
        <v>250</v>
      </c>
      <c r="I11" s="40">
        <v>92610</v>
      </c>
      <c r="J11" s="40">
        <v>112808</v>
      </c>
      <c r="K11" s="40">
        <v>66905</v>
      </c>
      <c r="L11" s="39">
        <v>137</v>
      </c>
      <c r="M11" s="39">
        <v>74.863387978142086</v>
      </c>
      <c r="N11" s="39">
        <v>138</v>
      </c>
      <c r="O11" s="39">
        <v>75.409836065573771</v>
      </c>
      <c r="P11" s="40">
        <v>833</v>
      </c>
      <c r="Q11" s="32">
        <v>4747</v>
      </c>
      <c r="R11" s="32">
        <v>49.217210990150342</v>
      </c>
      <c r="S11" s="32">
        <v>238</v>
      </c>
      <c r="T11" s="32">
        <v>2.4675997926386728</v>
      </c>
      <c r="U11" s="32">
        <v>15</v>
      </c>
      <c r="V11" s="32">
        <v>0.15552099533437014</v>
      </c>
      <c r="W11" s="32">
        <v>511</v>
      </c>
      <c r="X11" s="32">
        <v>5.2980819077242094</v>
      </c>
      <c r="Y11" s="32">
        <v>261</v>
      </c>
      <c r="Z11" s="32">
        <v>2.7060653188180406</v>
      </c>
      <c r="AA11" s="32">
        <v>0</v>
      </c>
      <c r="AB11" s="32">
        <v>0</v>
      </c>
      <c r="AC11" s="32">
        <v>1000</v>
      </c>
      <c r="AD11" s="32">
        <v>10.368066355624677</v>
      </c>
      <c r="AE11" s="33">
        <v>2.5868325557283569</v>
      </c>
      <c r="AF11" s="33">
        <v>7.7760497667185069E-2</v>
      </c>
      <c r="AG11" s="33">
        <v>7.8330741316744437</v>
      </c>
      <c r="AH11" s="32">
        <v>5073</v>
      </c>
      <c r="AI11" s="32">
        <v>52.597200622083982</v>
      </c>
      <c r="AJ11" s="32">
        <v>3132</v>
      </c>
      <c r="AK11" s="32">
        <v>32.472783825816485</v>
      </c>
      <c r="AL11" s="33">
        <v>5</v>
      </c>
      <c r="AM11" s="33">
        <v>5.1840331778123382E-2</v>
      </c>
      <c r="AN11" s="33">
        <v>0</v>
      </c>
      <c r="AO11" s="44">
        <v>0</v>
      </c>
      <c r="AP11" s="33">
        <v>2873</v>
      </c>
      <c r="AQ11" s="44">
        <v>29.787454639709694</v>
      </c>
      <c r="AR11" s="33">
        <v>0</v>
      </c>
      <c r="AS11" s="43">
        <v>0</v>
      </c>
    </row>
    <row r="12" spans="1:45" ht="16.8">
      <c r="A12" s="26">
        <v>7</v>
      </c>
      <c r="B12" s="24" t="s">
        <v>37</v>
      </c>
      <c r="C12" s="25">
        <v>308.51</v>
      </c>
      <c r="D12" s="40">
        <v>1154</v>
      </c>
      <c r="E12" s="40">
        <v>4478</v>
      </c>
      <c r="F12" s="40">
        <v>3004</v>
      </c>
      <c r="G12" s="27">
        <v>8676</v>
      </c>
      <c r="H12" s="40">
        <v>453</v>
      </c>
      <c r="I12" s="40">
        <v>111850</v>
      </c>
      <c r="J12" s="40">
        <v>147400</v>
      </c>
      <c r="K12" s="40">
        <v>110903</v>
      </c>
      <c r="L12" s="39">
        <v>266</v>
      </c>
      <c r="M12" s="39">
        <v>86.220868043175273</v>
      </c>
      <c r="N12" s="39">
        <v>255</v>
      </c>
      <c r="O12" s="39">
        <v>82.655343424848468</v>
      </c>
      <c r="P12" s="40">
        <v>301</v>
      </c>
      <c r="Q12" s="32">
        <v>5723</v>
      </c>
      <c r="R12" s="32">
        <v>65.96357768556939</v>
      </c>
      <c r="S12" s="32">
        <v>4603</v>
      </c>
      <c r="T12" s="32">
        <v>53.054402950668511</v>
      </c>
      <c r="U12" s="32">
        <v>50</v>
      </c>
      <c r="V12" s="32">
        <v>0.5763024435223606</v>
      </c>
      <c r="W12" s="32">
        <v>2760</v>
      </c>
      <c r="X12" s="32">
        <v>31.811894882434299</v>
      </c>
      <c r="Y12" s="32">
        <v>1210</v>
      </c>
      <c r="Z12" s="32">
        <v>13.946519133241125</v>
      </c>
      <c r="AA12" s="32">
        <v>0</v>
      </c>
      <c r="AB12" s="32">
        <v>0</v>
      </c>
      <c r="AC12" s="32">
        <v>2308</v>
      </c>
      <c r="AD12" s="32">
        <v>26.602120792992164</v>
      </c>
      <c r="AE12" s="33">
        <v>33.500461041954821</v>
      </c>
      <c r="AF12" s="33">
        <v>0.2881512217611803</v>
      </c>
      <c r="AG12" s="33">
        <v>29.207007837713231</v>
      </c>
      <c r="AH12" s="32">
        <v>4884</v>
      </c>
      <c r="AI12" s="32">
        <v>56.293222683264176</v>
      </c>
      <c r="AJ12" s="32">
        <v>2771</v>
      </c>
      <c r="AK12" s="32">
        <v>31.938681420009218</v>
      </c>
      <c r="AL12" s="33">
        <v>445</v>
      </c>
      <c r="AM12" s="33">
        <v>5.1290917473490083</v>
      </c>
      <c r="AN12" s="33">
        <v>0</v>
      </c>
      <c r="AO12" s="44">
        <v>0</v>
      </c>
      <c r="AP12" s="33">
        <v>2223</v>
      </c>
      <c r="AQ12" s="44">
        <v>25.622406639004147</v>
      </c>
      <c r="AR12" s="33">
        <v>120</v>
      </c>
      <c r="AS12" s="43">
        <v>1.3831258644536653</v>
      </c>
    </row>
    <row r="13" spans="1:45" ht="16.8">
      <c r="A13" s="26">
        <v>8</v>
      </c>
      <c r="B13" s="24" t="s">
        <v>38</v>
      </c>
      <c r="C13" s="25">
        <v>1249</v>
      </c>
      <c r="D13" s="40">
        <v>5275</v>
      </c>
      <c r="E13" s="40">
        <v>1946</v>
      </c>
      <c r="F13" s="40">
        <v>2119</v>
      </c>
      <c r="G13" s="27">
        <v>9850</v>
      </c>
      <c r="H13" s="40">
        <v>70</v>
      </c>
      <c r="I13" s="40">
        <v>12322</v>
      </c>
      <c r="J13" s="40">
        <v>12740</v>
      </c>
      <c r="K13" s="40">
        <v>7500</v>
      </c>
      <c r="L13" s="39">
        <v>807</v>
      </c>
      <c r="M13" s="39">
        <v>64.611689351481189</v>
      </c>
      <c r="N13" s="39">
        <v>829</v>
      </c>
      <c r="O13" s="39">
        <v>66.373098478783021</v>
      </c>
      <c r="P13" s="40">
        <v>30</v>
      </c>
      <c r="Q13" s="32">
        <v>7926</v>
      </c>
      <c r="R13" s="32">
        <v>80.467005076142129</v>
      </c>
      <c r="S13" s="32">
        <v>3931</v>
      </c>
      <c r="T13" s="32">
        <v>39.908629441624363</v>
      </c>
      <c r="U13" s="32">
        <v>2596</v>
      </c>
      <c r="V13" s="32">
        <v>26.355329949238577</v>
      </c>
      <c r="W13" s="32">
        <v>1832</v>
      </c>
      <c r="X13" s="32">
        <v>18.598984771573605</v>
      </c>
      <c r="Y13" s="32">
        <v>2731</v>
      </c>
      <c r="Z13" s="32">
        <v>27.7258883248731</v>
      </c>
      <c r="AA13" s="32">
        <v>0</v>
      </c>
      <c r="AB13" s="32">
        <v>0</v>
      </c>
      <c r="AC13" s="32">
        <v>786</v>
      </c>
      <c r="AD13" s="32">
        <v>7.9796954314720807</v>
      </c>
      <c r="AE13" s="33">
        <v>33.817258883248734</v>
      </c>
      <c r="AF13" s="33">
        <v>13.177664974619288</v>
      </c>
      <c r="AG13" s="33">
        <v>13.289340101522843</v>
      </c>
      <c r="AH13" s="32">
        <v>7246</v>
      </c>
      <c r="AI13" s="32">
        <v>73.563451776649742</v>
      </c>
      <c r="AJ13" s="32">
        <v>5093</v>
      </c>
      <c r="AK13" s="32">
        <v>51.705583756345177</v>
      </c>
      <c r="AL13" s="33">
        <v>5</v>
      </c>
      <c r="AM13" s="33">
        <v>5.0761421319796954E-2</v>
      </c>
      <c r="AN13" s="33">
        <v>2</v>
      </c>
      <c r="AO13" s="44">
        <v>2.030456852791878E-2</v>
      </c>
      <c r="AP13" s="33">
        <v>3367</v>
      </c>
      <c r="AQ13" s="44">
        <v>34.182741116751266</v>
      </c>
      <c r="AR13" s="33">
        <v>0</v>
      </c>
      <c r="AS13" s="43">
        <v>0</v>
      </c>
    </row>
    <row r="14" spans="1:45" ht="16.8">
      <c r="A14" s="26">
        <v>9</v>
      </c>
      <c r="B14" s="24" t="s">
        <v>39</v>
      </c>
      <c r="C14" s="25">
        <v>7</v>
      </c>
      <c r="D14" s="40">
        <v>50</v>
      </c>
      <c r="E14" s="40">
        <v>130</v>
      </c>
      <c r="F14" s="40">
        <v>70</v>
      </c>
      <c r="G14" s="27">
        <v>250</v>
      </c>
      <c r="H14" s="40">
        <v>50</v>
      </c>
      <c r="I14" s="40">
        <v>3000</v>
      </c>
      <c r="J14" s="40">
        <v>2000</v>
      </c>
      <c r="K14" s="40">
        <v>1000</v>
      </c>
      <c r="L14" s="39">
        <v>7</v>
      </c>
      <c r="M14" s="39">
        <v>100</v>
      </c>
      <c r="N14" s="39">
        <v>7</v>
      </c>
      <c r="O14" s="39">
        <v>100</v>
      </c>
      <c r="P14" s="40">
        <v>0</v>
      </c>
      <c r="Q14" s="32">
        <v>50</v>
      </c>
      <c r="R14" s="32">
        <v>20</v>
      </c>
      <c r="S14" s="32">
        <v>0</v>
      </c>
      <c r="T14" s="32">
        <v>0</v>
      </c>
      <c r="U14" s="32">
        <v>0</v>
      </c>
      <c r="V14" s="32">
        <v>0</v>
      </c>
      <c r="W14" s="32">
        <v>250</v>
      </c>
      <c r="X14" s="32">
        <v>100</v>
      </c>
      <c r="Y14" s="32">
        <v>0</v>
      </c>
      <c r="Z14" s="32">
        <v>0</v>
      </c>
      <c r="AA14" s="32">
        <v>0</v>
      </c>
      <c r="AB14" s="32">
        <v>0</v>
      </c>
      <c r="AC14" s="32">
        <v>35</v>
      </c>
      <c r="AD14" s="32">
        <v>14.000000000000002</v>
      </c>
      <c r="AE14" s="33">
        <v>0</v>
      </c>
      <c r="AF14" s="33">
        <v>0</v>
      </c>
      <c r="AG14" s="33">
        <v>57</v>
      </c>
      <c r="AH14" s="32">
        <v>150</v>
      </c>
      <c r="AI14" s="32">
        <v>60</v>
      </c>
      <c r="AJ14" s="32">
        <v>100</v>
      </c>
      <c r="AK14" s="32">
        <v>40</v>
      </c>
      <c r="AL14" s="33">
        <v>0</v>
      </c>
      <c r="AM14" s="33">
        <v>0</v>
      </c>
      <c r="AN14" s="33">
        <v>0</v>
      </c>
      <c r="AO14" s="44">
        <v>0</v>
      </c>
      <c r="AP14" s="33">
        <v>0</v>
      </c>
      <c r="AQ14" s="44">
        <v>0</v>
      </c>
      <c r="AR14" s="33">
        <v>0</v>
      </c>
      <c r="AS14" s="43">
        <v>0</v>
      </c>
    </row>
    <row r="15" spans="1:45" ht="16.8">
      <c r="A15" s="24"/>
      <c r="B15" s="24" t="s">
        <v>40</v>
      </c>
      <c r="C15" s="34">
        <f>SUM(C6:C14)</f>
        <v>2455.5200999999997</v>
      </c>
      <c r="D15" s="34">
        <f t="shared" ref="D15:AR15" si="0">SUM(D6:D14)</f>
        <v>17864</v>
      </c>
      <c r="E15" s="34">
        <f t="shared" si="0"/>
        <v>35385</v>
      </c>
      <c r="F15" s="34">
        <f t="shared" si="0"/>
        <v>21053</v>
      </c>
      <c r="G15" s="34">
        <f t="shared" si="0"/>
        <v>75499</v>
      </c>
      <c r="H15" s="34">
        <f t="shared" si="0"/>
        <v>2063</v>
      </c>
      <c r="I15" s="34">
        <f t="shared" si="0"/>
        <v>618336</v>
      </c>
      <c r="J15" s="34">
        <f t="shared" si="0"/>
        <v>667635</v>
      </c>
      <c r="K15" s="34">
        <f t="shared" si="0"/>
        <v>439750</v>
      </c>
      <c r="L15" s="34">
        <f t="shared" si="0"/>
        <v>1808</v>
      </c>
      <c r="M15" s="34"/>
      <c r="N15" s="34">
        <f t="shared" si="0"/>
        <v>1821</v>
      </c>
      <c r="O15" s="34"/>
      <c r="P15" s="34">
        <f t="shared" si="0"/>
        <v>2973</v>
      </c>
      <c r="Q15" s="34">
        <f t="shared" si="0"/>
        <v>49844</v>
      </c>
      <c r="R15" s="34"/>
      <c r="S15" s="34">
        <f t="shared" si="0"/>
        <v>37426</v>
      </c>
      <c r="T15" s="34"/>
      <c r="U15" s="34">
        <f t="shared" si="0"/>
        <v>2895</v>
      </c>
      <c r="V15" s="34"/>
      <c r="W15" s="34">
        <f t="shared" si="0"/>
        <v>16251</v>
      </c>
      <c r="X15" s="34"/>
      <c r="Y15" s="34">
        <f t="shared" si="0"/>
        <v>9422</v>
      </c>
      <c r="Z15" s="34"/>
      <c r="AA15" s="34">
        <f t="shared" si="0"/>
        <v>0</v>
      </c>
      <c r="AB15" s="34">
        <f t="shared" si="0"/>
        <v>0</v>
      </c>
      <c r="AC15" s="34">
        <f t="shared" si="0"/>
        <v>6919</v>
      </c>
      <c r="AD15" s="34"/>
      <c r="AE15" s="34"/>
      <c r="AF15" s="34"/>
      <c r="AG15" s="34"/>
      <c r="AH15" s="34">
        <f t="shared" si="0"/>
        <v>48019</v>
      </c>
      <c r="AI15" s="34"/>
      <c r="AJ15" s="34">
        <f t="shared" si="0"/>
        <v>31941</v>
      </c>
      <c r="AK15" s="34"/>
      <c r="AL15" s="34">
        <f t="shared" si="0"/>
        <v>1822</v>
      </c>
      <c r="AM15" s="34"/>
      <c r="AN15" s="34">
        <f t="shared" si="0"/>
        <v>27</v>
      </c>
      <c r="AO15" s="34"/>
      <c r="AP15" s="34">
        <f t="shared" si="0"/>
        <v>29198.1</v>
      </c>
      <c r="AQ15" s="34"/>
      <c r="AR15" s="34">
        <f t="shared" si="0"/>
        <v>307</v>
      </c>
      <c r="AS15" s="43"/>
    </row>
    <row r="16" spans="1:45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38">
        <f>L15/C15*100</f>
        <v>73.630022413581557</v>
      </c>
      <c r="M16" s="38"/>
      <c r="N16" s="38">
        <f>N15/C15*100</f>
        <v>74.159441822528777</v>
      </c>
      <c r="O16" s="38"/>
      <c r="P16" s="38"/>
      <c r="Q16" s="37">
        <f>Q15/G15*100</f>
        <v>66.019417475728162</v>
      </c>
      <c r="R16" s="37"/>
      <c r="S16" s="37">
        <f>(S15+U15+W15)/G15*100</f>
        <v>74.930793785348143</v>
      </c>
      <c r="T16" s="37"/>
      <c r="U16" s="37"/>
      <c r="V16" s="37"/>
      <c r="W16" s="37"/>
      <c r="X16" s="37"/>
      <c r="Y16" s="37">
        <f>(Y15+AA15+AC15)/G15*100</f>
        <v>21.64399528470576</v>
      </c>
      <c r="Z16" s="37"/>
      <c r="AA16" s="37"/>
      <c r="AB16" s="37"/>
      <c r="AC16" s="37"/>
      <c r="AD16" s="37"/>
      <c r="AE16" s="37"/>
      <c r="AF16" s="37"/>
      <c r="AG16" s="37"/>
      <c r="AH16" s="37">
        <f>AH15/G15*100</f>
        <v>63.602166916118094</v>
      </c>
      <c r="AI16" s="37"/>
      <c r="AJ16" s="37">
        <f>AJ15/G15*100</f>
        <v>42.306520616167106</v>
      </c>
      <c r="AK16" s="37"/>
      <c r="AL16" s="30">
        <f>AL15/G15*100</f>
        <v>2.4132769970463186</v>
      </c>
      <c r="AM16" s="30"/>
      <c r="AN16" s="30">
        <f>AN15/G15*100</f>
        <v>3.5762063073683091E-2</v>
      </c>
      <c r="AO16" s="30"/>
      <c r="AP16" s="30">
        <f>AP15/G15*100</f>
        <v>38.673492364137275</v>
      </c>
      <c r="AQ16" s="30"/>
      <c r="AR16" s="30">
        <f>AR15/G15*100</f>
        <v>0.40662790235632257</v>
      </c>
      <c r="AS16" s="21"/>
    </row>
    <row r="17" spans="1:44" ht="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9">
        <v>53.7</v>
      </c>
      <c r="T17" s="42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6"/>
      <c r="T18" s="36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22.2">
      <c r="A19" s="51" t="s">
        <v>41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7"/>
      <c r="U19" s="35"/>
      <c r="V19" s="35"/>
      <c r="W19" s="35"/>
      <c r="X19" s="35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22.2">
      <c r="A20" s="51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47"/>
      <c r="U20" s="35"/>
      <c r="V20" s="35"/>
      <c r="W20" s="35"/>
      <c r="X20" s="35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22.2">
      <c r="A21" s="51" t="s">
        <v>43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47"/>
      <c r="U21" s="35"/>
      <c r="V21" s="35"/>
      <c r="W21" s="35"/>
      <c r="X21" s="35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22.2">
      <c r="A22" s="51" t="s">
        <v>44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47"/>
      <c r="U22" s="35"/>
      <c r="V22" s="35"/>
      <c r="W22" s="35"/>
      <c r="X22" s="35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22.2">
      <c r="A23" s="51" t="s">
        <v>45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7"/>
      <c r="U23" s="35"/>
      <c r="V23" s="35"/>
      <c r="W23" s="35"/>
      <c r="X23" s="35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ht="16.2">
      <c r="A24" s="51" t="s">
        <v>46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47"/>
      <c r="AP24" s="21"/>
      <c r="AQ24" s="21"/>
      <c r="AR24" s="21"/>
    </row>
  </sheetData>
  <mergeCells count="30">
    <mergeCell ref="A24:AN24"/>
    <mergeCell ref="AE5:AG5"/>
    <mergeCell ref="AR4:AR5"/>
    <mergeCell ref="A19:S19"/>
    <mergeCell ref="A20:S20"/>
    <mergeCell ref="A21:S21"/>
    <mergeCell ref="A22:S22"/>
    <mergeCell ref="A23:S23"/>
    <mergeCell ref="S4:W4"/>
    <mergeCell ref="Y4:AC4"/>
    <mergeCell ref="AH4:AJ4"/>
    <mergeCell ref="AL4:AL5"/>
    <mergeCell ref="AN4:AN5"/>
    <mergeCell ref="AP4:AP5"/>
    <mergeCell ref="D4:G4"/>
    <mergeCell ref="I4:K4"/>
    <mergeCell ref="L4:L5"/>
    <mergeCell ref="N4:N5"/>
    <mergeCell ref="P4:P5"/>
    <mergeCell ref="Q4:Q5"/>
    <mergeCell ref="A1:AR1"/>
    <mergeCell ref="A2:A5"/>
    <mergeCell ref="B2:B5"/>
    <mergeCell ref="C2:G3"/>
    <mergeCell ref="H2:H5"/>
    <mergeCell ref="I2:K3"/>
    <mergeCell ref="L2:AR2"/>
    <mergeCell ref="L3:N3"/>
    <mergeCell ref="Q3:AP3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باغي 97</vt:lpstr>
      <vt:lpstr>باغي درصد 97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dcterms:created xsi:type="dcterms:W3CDTF">2017-04-09T06:16:33Z</dcterms:created>
  <dcterms:modified xsi:type="dcterms:W3CDTF">2019-05-06T07:43:57Z</dcterms:modified>
</cp:coreProperties>
</file>