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480" windowHeight="9540"/>
  </bookViews>
  <sheets>
    <sheet name="زراعي 95" sheetId="1" r:id="rId1"/>
    <sheet name="زراعي 95درصد" sheetId="2" r:id="rId2"/>
  </sheets>
  <calcPr calcId="125725"/>
</workbook>
</file>

<file path=xl/calcChain.xml><?xml version="1.0" encoding="utf-8"?>
<calcChain xmlns="http://schemas.openxmlformats.org/spreadsheetml/2006/main">
  <c r="S49" i="1"/>
  <c r="AI40" i="2" l="1"/>
  <c r="AI22"/>
  <c r="AI14"/>
  <c r="AI9"/>
  <c r="AI6"/>
  <c r="T37" i="1" l="1"/>
  <c r="T22"/>
  <c r="T14"/>
  <c r="T9"/>
  <c r="S45"/>
  <c r="T6"/>
</calcChain>
</file>

<file path=xl/sharedStrings.xml><?xml version="1.0" encoding="utf-8"?>
<sst xmlns="http://schemas.openxmlformats.org/spreadsheetml/2006/main" count="148" uniqueCount="71">
  <si>
    <t>نوع عملیات</t>
  </si>
  <si>
    <t>گندم آبي</t>
  </si>
  <si>
    <t>گندم ديم</t>
  </si>
  <si>
    <t>جوآبي</t>
  </si>
  <si>
    <t>جو ديم</t>
  </si>
  <si>
    <t>پنبه</t>
  </si>
  <si>
    <t>ذرت علوفه اي</t>
  </si>
  <si>
    <t>ذرت دانه اي</t>
  </si>
  <si>
    <t>دانه هاي روغني</t>
  </si>
  <si>
    <t>يونجه</t>
  </si>
  <si>
    <t>چغندر قند</t>
  </si>
  <si>
    <t>سيب زميني</t>
  </si>
  <si>
    <t>برنج</t>
  </si>
  <si>
    <t>پياز</t>
  </si>
  <si>
    <t>حبوبات آبي</t>
  </si>
  <si>
    <t>حبوبات ديم</t>
  </si>
  <si>
    <t>جمع</t>
  </si>
  <si>
    <t>درحه عمليات</t>
  </si>
  <si>
    <t>سطح زیرکشت (2)</t>
  </si>
  <si>
    <t>سطح كم /بدون خاكورزي ( كمبينات +كشت مستقيم)(2)</t>
  </si>
  <si>
    <t>سطح غير قابل مكانيزه(3)</t>
  </si>
  <si>
    <t xml:space="preserve"> خاك ورزي اوليه </t>
  </si>
  <si>
    <t>گاوآهن برگرداندار (4)</t>
  </si>
  <si>
    <t>گاواهن قلمی( چيزل ، چيزل پكر و. . . .)</t>
  </si>
  <si>
    <t>خاك ورزي حفاظتي مركب</t>
  </si>
  <si>
    <t>خاكورزي ثانويه</t>
  </si>
  <si>
    <t>خرد كردن كلوخه ها(‌ادوات غير فعال: ديسك، انواع كلتيواتور، ...)</t>
  </si>
  <si>
    <t>خرد كردن كلوخه ها(‌ادوات فعال: رتيواتور، روتوتيلر، سيكلوتيلر،پادلر در شاليزار...)</t>
  </si>
  <si>
    <t>تسطيح نسبي</t>
  </si>
  <si>
    <t xml:space="preserve"> تسطیح مرسوم( لولر معمولي)</t>
  </si>
  <si>
    <t>تسطیح ليزري( لولر ليزري)</t>
  </si>
  <si>
    <t>شیپرزنی / پادلر</t>
  </si>
  <si>
    <t>کاشت</t>
  </si>
  <si>
    <t xml:space="preserve">کمبینات </t>
  </si>
  <si>
    <t>کشت مستقیم(خطي كار رديفكار)</t>
  </si>
  <si>
    <t xml:space="preserve">خطي كار </t>
  </si>
  <si>
    <t>رديفكار</t>
  </si>
  <si>
    <t>نشاءکار( برنج وسبزي وصيفي)</t>
  </si>
  <si>
    <t>ریزدانه کار</t>
  </si>
  <si>
    <t>غده کار</t>
  </si>
  <si>
    <t>بذرپاشی (سانتریفوژ)</t>
  </si>
  <si>
    <t>داشت</t>
  </si>
  <si>
    <t>كنترل علفهاي هرز</t>
  </si>
  <si>
    <t>سمپاش لانس دار - موتوری</t>
  </si>
  <si>
    <t>سمپاشی بومدار</t>
  </si>
  <si>
    <t>سمپاش توربینی</t>
  </si>
  <si>
    <t>سمپاش الکترواستاتیک،</t>
  </si>
  <si>
    <t xml:space="preserve">میکرونر </t>
  </si>
  <si>
    <t>سمپاش شاسي بلند</t>
  </si>
  <si>
    <t xml:space="preserve">مبارزه با آفات وبيماريها </t>
  </si>
  <si>
    <t>سمپاش الکترواستاتیک</t>
  </si>
  <si>
    <t>ساير</t>
  </si>
  <si>
    <t>كود دهي</t>
  </si>
  <si>
    <t xml:space="preserve"> كلتيواتور ،‌وجین </t>
  </si>
  <si>
    <t>سله شكني،خاكدهي پاي بوته</t>
  </si>
  <si>
    <t>برداشت</t>
  </si>
  <si>
    <t xml:space="preserve">کمباین </t>
  </si>
  <si>
    <t>دروگر</t>
  </si>
  <si>
    <t>مجموعه برداشت مکانیزه ویژه محصول</t>
  </si>
  <si>
    <t>چاپر</t>
  </si>
  <si>
    <t xml:space="preserve"> انواع موور( موور ، سواتر و. . .)</t>
  </si>
  <si>
    <t>ساقه خرد كن</t>
  </si>
  <si>
    <t>ريك</t>
  </si>
  <si>
    <t>بيلر</t>
  </si>
  <si>
    <t>درجه كل</t>
  </si>
  <si>
    <t>ميانگين سمپاشي</t>
  </si>
  <si>
    <r>
      <t xml:space="preserve">وضعيت درجه مكانيزاسيون موجود محصولات عمده زراعی </t>
    </r>
    <r>
      <rPr>
        <b/>
        <sz val="11"/>
        <color rgb="FFFF0000"/>
        <rFont val="B Titr"/>
        <charset val="178"/>
      </rPr>
      <t>استان اصفهان</t>
    </r>
    <r>
      <rPr>
        <b/>
        <sz val="11"/>
        <rFont val="B Titr"/>
        <charset val="178"/>
      </rPr>
      <t xml:space="preserve"> در سال 96-95 ( به هكتار)</t>
    </r>
  </si>
  <si>
    <r>
      <t xml:space="preserve">وضعيت درجه مكانيزاسيون موجود محصولات عمده زراعی </t>
    </r>
    <r>
      <rPr>
        <b/>
        <sz val="11"/>
        <color rgb="FFFF0000"/>
        <rFont val="B Titr"/>
        <charset val="178"/>
      </rPr>
      <t xml:space="preserve">استان اصفهان </t>
    </r>
    <r>
      <rPr>
        <b/>
        <sz val="11"/>
        <rFont val="B Titr"/>
        <charset val="178"/>
      </rPr>
      <t>در سال 96-95 ( به هكتار)</t>
    </r>
  </si>
  <si>
    <t>درجه زراعي وباغي سال 96</t>
  </si>
  <si>
    <t>227363+72505</t>
  </si>
  <si>
    <t>194191+38283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</si>
</sst>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1"/>
      <name val="B Titr"/>
      <charset val="178"/>
    </font>
    <font>
      <b/>
      <shadow/>
      <sz val="7"/>
      <color indexed="8"/>
      <name val="B Titr"/>
      <charset val="178"/>
    </font>
    <font>
      <b/>
      <sz val="7"/>
      <color indexed="8"/>
      <name val="B Mitra"/>
      <charset val="178"/>
    </font>
    <font>
      <b/>
      <sz val="7"/>
      <color indexed="8"/>
      <name val="B Titr"/>
      <charset val="178"/>
    </font>
    <font>
      <sz val="7"/>
      <name val="B Titr"/>
      <charset val="178"/>
    </font>
    <font>
      <sz val="7"/>
      <color indexed="8"/>
      <name val="B Titr"/>
      <charset val="178"/>
    </font>
    <font>
      <shadow/>
      <sz val="7"/>
      <color indexed="8"/>
      <name val="B Titr"/>
      <charset val="178"/>
    </font>
    <font>
      <i/>
      <sz val="7"/>
      <name val="B Titr"/>
      <charset val="178"/>
    </font>
    <font>
      <sz val="7"/>
      <color theme="1"/>
      <name val="B Titr"/>
      <charset val="178"/>
    </font>
    <font>
      <sz val="8"/>
      <color theme="1"/>
      <name val="B Titr"/>
      <charset val="178"/>
    </font>
    <font>
      <b/>
      <sz val="11"/>
      <color rgb="FFFF0000"/>
      <name val="B Titr"/>
      <charset val="178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 readingOrder="2"/>
      <protection locked="0"/>
    </xf>
    <xf numFmtId="0" fontId="7" fillId="4" borderId="1" xfId="1" applyFont="1" applyFill="1" applyBorder="1" applyAlignment="1" applyProtection="1">
      <alignment horizontal="center" vertical="center" wrapText="1" readingOrder="2"/>
      <protection locked="0"/>
    </xf>
    <xf numFmtId="0" fontId="7" fillId="5" borderId="1" xfId="1" applyFont="1" applyFill="1" applyBorder="1" applyAlignment="1" applyProtection="1">
      <alignment horizontal="center" vertical="center" wrapText="1" readingOrder="2"/>
      <protection locked="0"/>
    </xf>
    <xf numFmtId="0" fontId="7" fillId="6" borderId="1" xfId="1" applyFont="1" applyFill="1" applyBorder="1" applyAlignment="1" applyProtection="1">
      <alignment horizontal="center" vertical="center" wrapText="1" readingOrder="2"/>
      <protection locked="0"/>
    </xf>
    <xf numFmtId="0" fontId="7" fillId="7" borderId="1" xfId="1" applyFont="1" applyFill="1" applyBorder="1" applyAlignment="1" applyProtection="1">
      <alignment horizontal="center" vertical="center" wrapText="1" readingOrder="2"/>
      <protection locked="0"/>
    </xf>
    <xf numFmtId="0" fontId="7" fillId="12" borderId="1" xfId="1" applyFont="1" applyFill="1" applyBorder="1" applyAlignment="1" applyProtection="1">
      <alignment horizontal="center" vertical="center" wrapText="1" readingOrder="2"/>
      <protection locked="0"/>
    </xf>
    <xf numFmtId="0" fontId="7" fillId="12" borderId="1" xfId="1" applyFont="1" applyFill="1" applyBorder="1" applyAlignment="1" applyProtection="1">
      <alignment horizontal="center" vertical="center" readingOrder="2"/>
      <protection locked="0"/>
    </xf>
    <xf numFmtId="0" fontId="7" fillId="9" borderId="1" xfId="1" applyFont="1" applyFill="1" applyBorder="1" applyAlignment="1" applyProtection="1">
      <alignment horizontal="center" vertical="center" wrapText="1" readingOrder="2"/>
      <protection locked="0"/>
    </xf>
    <xf numFmtId="0" fontId="7" fillId="11" borderId="1" xfId="1" applyFont="1" applyFill="1" applyBorder="1" applyAlignment="1" applyProtection="1">
      <alignment horizontal="center" vertical="center" wrapText="1" readingOrder="2"/>
      <protection locked="0"/>
    </xf>
    <xf numFmtId="0" fontId="7" fillId="8" borderId="1" xfId="1" applyFont="1" applyFill="1" applyBorder="1" applyAlignment="1" applyProtection="1">
      <alignment horizontal="center" vertical="center" wrapText="1" readingOrder="2"/>
      <protection locked="0"/>
    </xf>
    <xf numFmtId="0" fontId="7" fillId="10" borderId="1" xfId="1" applyFont="1" applyFill="1" applyBorder="1" applyAlignment="1" applyProtection="1">
      <alignment horizontal="center" vertical="center" wrapText="1" readingOrder="2"/>
      <protection locked="0"/>
    </xf>
    <xf numFmtId="0" fontId="8" fillId="3" borderId="1" xfId="1" applyFont="1" applyFill="1" applyBorder="1" applyAlignment="1" applyProtection="1">
      <alignment horizontal="center" vertical="center" wrapText="1" readingOrder="2"/>
      <protection locked="0"/>
    </xf>
    <xf numFmtId="0" fontId="6" fillId="0" borderId="1" xfId="1" applyFont="1" applyBorder="1" applyProtection="1"/>
    <xf numFmtId="0" fontId="10" fillId="15" borderId="1" xfId="1" applyFont="1" applyFill="1" applyBorder="1" applyAlignment="1" applyProtection="1">
      <alignment horizontal="center" vertical="center" wrapText="1" readingOrder="2"/>
      <protection locked="0"/>
    </xf>
    <xf numFmtId="0" fontId="6" fillId="14" borderId="1" xfId="1" applyFont="1" applyFill="1" applyBorder="1" applyProtection="1"/>
    <xf numFmtId="2" fontId="9" fillId="16" borderId="1" xfId="0" applyNumberFormat="1" applyFont="1" applyFill="1" applyBorder="1" applyProtection="1"/>
    <xf numFmtId="0" fontId="5" fillId="7" borderId="1" xfId="1" applyFont="1" applyFill="1" applyBorder="1" applyAlignment="1" applyProtection="1">
      <alignment horizontal="center" vertical="center"/>
      <protection locked="0"/>
    </xf>
    <xf numFmtId="0" fontId="5" fillId="7" borderId="4" xfId="1" applyFont="1" applyFill="1" applyBorder="1" applyAlignment="1" applyProtection="1">
      <alignment horizontal="center" vertical="center"/>
      <protection locked="0"/>
    </xf>
    <xf numFmtId="2" fontId="6" fillId="16" borderId="1" xfId="0" applyNumberFormat="1" applyFont="1" applyFill="1" applyBorder="1" applyProtection="1"/>
    <xf numFmtId="2" fontId="6" fillId="14" borderId="1" xfId="0" applyNumberFormat="1" applyFont="1" applyFill="1" applyBorder="1" applyProtection="1"/>
    <xf numFmtId="2" fontId="6" fillId="14" borderId="1" xfId="1" applyNumberFormat="1" applyFont="1" applyFill="1" applyBorder="1" applyProtection="1"/>
    <xf numFmtId="0" fontId="3" fillId="2" borderId="1" xfId="1" applyFont="1" applyFill="1" applyBorder="1" applyAlignment="1" applyProtection="1">
      <alignment horizontal="center" vertical="center" wrapText="1" readingOrder="2"/>
      <protection locked="0"/>
    </xf>
    <xf numFmtId="0" fontId="7" fillId="4" borderId="1" xfId="1" applyFont="1" applyFill="1" applyBorder="1" applyAlignment="1" applyProtection="1">
      <alignment horizontal="center" vertical="center" wrapText="1" readingOrder="2"/>
      <protection locked="0"/>
    </xf>
    <xf numFmtId="0" fontId="7" fillId="5" borderId="1" xfId="1" applyFont="1" applyFill="1" applyBorder="1" applyAlignment="1" applyProtection="1">
      <alignment horizontal="center" vertical="center" wrapText="1" readingOrder="2"/>
      <protection locked="0"/>
    </xf>
    <xf numFmtId="0" fontId="7" fillId="6" borderId="1" xfId="1" applyFont="1" applyFill="1" applyBorder="1" applyAlignment="1" applyProtection="1">
      <alignment horizontal="center" vertical="center" wrapText="1" readingOrder="2"/>
      <protection locked="0"/>
    </xf>
    <xf numFmtId="0" fontId="7" fillId="7" borderId="1" xfId="1" applyFont="1" applyFill="1" applyBorder="1" applyAlignment="1" applyProtection="1">
      <alignment horizontal="center" vertical="center" wrapText="1" readingOrder="2"/>
      <protection locked="0"/>
    </xf>
    <xf numFmtId="0" fontId="7" fillId="12" borderId="1" xfId="1" applyFont="1" applyFill="1" applyBorder="1" applyAlignment="1" applyProtection="1">
      <alignment horizontal="center" vertical="center" wrapText="1" readingOrder="2"/>
      <protection locked="0"/>
    </xf>
    <xf numFmtId="0" fontId="7" fillId="12" borderId="1" xfId="1" applyFont="1" applyFill="1" applyBorder="1" applyAlignment="1" applyProtection="1">
      <alignment horizontal="center" vertical="center" readingOrder="2"/>
      <protection locked="0"/>
    </xf>
    <xf numFmtId="0" fontId="7" fillId="9" borderId="1" xfId="1" applyFont="1" applyFill="1" applyBorder="1" applyAlignment="1" applyProtection="1">
      <alignment horizontal="center" vertical="center" wrapText="1" readingOrder="2"/>
      <protection locked="0"/>
    </xf>
    <xf numFmtId="0" fontId="7" fillId="11" borderId="1" xfId="1" applyFont="1" applyFill="1" applyBorder="1" applyAlignment="1" applyProtection="1">
      <alignment horizontal="center" vertical="center" wrapText="1" readingOrder="2"/>
      <protection locked="0"/>
    </xf>
    <xf numFmtId="0" fontId="7" fillId="8" borderId="1" xfId="1" applyFont="1" applyFill="1" applyBorder="1" applyAlignment="1" applyProtection="1">
      <alignment horizontal="center" vertical="center" wrapText="1" readingOrder="2"/>
      <protection locked="0"/>
    </xf>
    <xf numFmtId="0" fontId="7" fillId="10" borderId="1" xfId="1" applyFont="1" applyFill="1" applyBorder="1" applyAlignment="1" applyProtection="1">
      <alignment horizontal="center" vertical="center" wrapText="1" readingOrder="2"/>
      <protection locked="0"/>
    </xf>
    <xf numFmtId="0" fontId="8" fillId="3" borderId="1" xfId="1" applyFont="1" applyFill="1" applyBorder="1" applyAlignment="1" applyProtection="1">
      <alignment horizontal="center" vertical="center" wrapText="1" readingOrder="2"/>
      <protection locked="0"/>
    </xf>
    <xf numFmtId="0" fontId="6" fillId="0" borderId="1" xfId="1" applyFont="1" applyBorder="1" applyProtection="1"/>
    <xf numFmtId="0" fontId="10" fillId="15" borderId="1" xfId="1" applyFont="1" applyFill="1" applyBorder="1" applyAlignment="1" applyProtection="1">
      <alignment horizontal="center" vertical="center" wrapText="1" readingOrder="2"/>
      <protection locked="0"/>
    </xf>
    <xf numFmtId="0" fontId="6" fillId="14" borderId="1" xfId="1" applyFont="1" applyFill="1" applyBorder="1" applyProtection="1"/>
    <xf numFmtId="2" fontId="9" fillId="16" borderId="1" xfId="0" applyNumberFormat="1" applyFont="1" applyFill="1" applyBorder="1" applyProtection="1"/>
    <xf numFmtId="0" fontId="5" fillId="7" borderId="1" xfId="1" applyFont="1" applyFill="1" applyBorder="1" applyAlignment="1" applyProtection="1">
      <alignment horizontal="center" vertical="center"/>
      <protection locked="0"/>
    </xf>
    <xf numFmtId="0" fontId="5" fillId="7" borderId="4" xfId="1" applyFont="1" applyFill="1" applyBorder="1" applyAlignment="1" applyProtection="1">
      <alignment horizontal="center" vertical="center"/>
      <protection locked="0"/>
    </xf>
    <xf numFmtId="0" fontId="8" fillId="13" borderId="1" xfId="1" applyFont="1" applyFill="1" applyBorder="1" applyAlignment="1" applyProtection="1">
      <alignment horizontal="center" vertical="center" wrapText="1" readingOrder="2"/>
      <protection locked="0"/>
    </xf>
    <xf numFmtId="2" fontId="6" fillId="14" borderId="1" xfId="0" applyNumberFormat="1" applyFont="1" applyFill="1" applyBorder="1" applyProtection="1"/>
    <xf numFmtId="2" fontId="6" fillId="14" borderId="1" xfId="1" applyNumberFormat="1" applyFont="1" applyFill="1" applyBorder="1" applyProtection="1"/>
    <xf numFmtId="0" fontId="6" fillId="0" borderId="2" xfId="1" applyFont="1" applyBorder="1" applyAlignment="1" applyProtection="1">
      <alignment horizontal="center"/>
      <protection locked="0"/>
    </xf>
    <xf numFmtId="0" fontId="3" fillId="13" borderId="1" xfId="1" applyFont="1" applyFill="1" applyBorder="1" applyAlignment="1" applyProtection="1">
      <alignment horizontal="center" vertical="center" wrapText="1" readingOrder="2"/>
      <protection locked="0"/>
    </xf>
    <xf numFmtId="164" fontId="8" fillId="13" borderId="1" xfId="1" applyNumberFormat="1" applyFont="1" applyFill="1" applyBorder="1" applyAlignment="1" applyProtection="1">
      <alignment horizontal="center" vertical="center" wrapText="1" readingOrder="2"/>
      <protection locked="0"/>
    </xf>
    <xf numFmtId="0" fontId="5" fillId="7" borderId="5" xfId="1" applyFont="1" applyFill="1" applyBorder="1" applyAlignment="1" applyProtection="1">
      <alignment horizontal="center" vertical="center" textRotation="90" wrapText="1" readingOrder="2"/>
      <protection locked="0"/>
    </xf>
    <xf numFmtId="0" fontId="7" fillId="14" borderId="1" xfId="1" applyFont="1" applyFill="1" applyBorder="1" applyAlignment="1" applyProtection="1">
      <alignment horizontal="center" vertical="center" wrapText="1" readingOrder="2"/>
      <protection locked="0"/>
    </xf>
    <xf numFmtId="0" fontId="8" fillId="3" borderId="1" xfId="1" applyFont="1" applyFill="1" applyBorder="1" applyAlignment="1" applyProtection="1">
      <alignment horizontal="center" vertical="center" wrapText="1" readingOrder="2"/>
      <protection locked="0"/>
    </xf>
    <xf numFmtId="2" fontId="6" fillId="16" borderId="1" xfId="0" applyNumberFormat="1" applyFont="1" applyFill="1" applyBorder="1" applyProtection="1"/>
    <xf numFmtId="0" fontId="11" fillId="13" borderId="1" xfId="0" applyFont="1" applyFill="1" applyBorder="1"/>
    <xf numFmtId="0" fontId="10" fillId="15" borderId="1" xfId="1" applyFont="1" applyFill="1" applyBorder="1" applyAlignment="1" applyProtection="1">
      <alignment horizontal="center" vertical="justify" wrapText="1" readingOrder="2"/>
      <protection locked="0"/>
    </xf>
    <xf numFmtId="2" fontId="11" fillId="13" borderId="1" xfId="0" applyNumberFormat="1" applyFont="1" applyFill="1" applyBorder="1" applyAlignment="1">
      <alignment horizontal="center" vertical="center"/>
    </xf>
    <xf numFmtId="164" fontId="11" fillId="13" borderId="1" xfId="0" applyNumberFormat="1" applyFont="1" applyFill="1" applyBorder="1" applyAlignment="1">
      <alignment horizontal="center" vertical="center"/>
    </xf>
    <xf numFmtId="0" fontId="5" fillId="7" borderId="1" xfId="1" applyFont="1" applyFill="1" applyBorder="1" applyAlignment="1" applyProtection="1">
      <alignment horizontal="center" vertical="center" textRotation="90" readingOrder="2"/>
      <protection locked="0"/>
    </xf>
    <xf numFmtId="0" fontId="2" fillId="13" borderId="1" xfId="1" applyFont="1" applyFill="1" applyBorder="1" applyAlignment="1" applyProtection="1">
      <alignment horizontal="center" readingOrder="2"/>
      <protection locked="0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5" fillId="7" borderId="1" xfId="1" applyFont="1" applyFill="1" applyBorder="1" applyAlignment="1" applyProtection="1">
      <alignment horizontal="center" vertical="center"/>
      <protection locked="0"/>
    </xf>
    <xf numFmtId="0" fontId="5" fillId="7" borderId="7" xfId="1" applyFont="1" applyFill="1" applyBorder="1" applyAlignment="1" applyProtection="1">
      <alignment horizontal="center" vertical="center" textRotation="90" wrapText="1" readingOrder="2"/>
      <protection locked="0"/>
    </xf>
    <xf numFmtId="0" fontId="5" fillId="7" borderId="8" xfId="1" applyFont="1" applyFill="1" applyBorder="1" applyAlignment="1" applyProtection="1">
      <alignment horizontal="center" vertical="center" textRotation="90" wrapText="1" readingOrder="2"/>
      <protection locked="0"/>
    </xf>
    <xf numFmtId="0" fontId="5" fillId="7" borderId="9" xfId="1" applyFont="1" applyFill="1" applyBorder="1" applyAlignment="1" applyProtection="1">
      <alignment horizontal="center" vertical="center" textRotation="90" wrapText="1" readingOrder="2"/>
      <protection locked="0"/>
    </xf>
    <xf numFmtId="0" fontId="5" fillId="7" borderId="10" xfId="1" applyFont="1" applyFill="1" applyBorder="1" applyAlignment="1" applyProtection="1">
      <alignment horizontal="center" vertical="center" textRotation="90" wrapText="1" readingOrder="2"/>
      <protection locked="0"/>
    </xf>
    <xf numFmtId="0" fontId="5" fillId="7" borderId="11" xfId="1" applyFont="1" applyFill="1" applyBorder="1" applyAlignment="1" applyProtection="1">
      <alignment horizontal="center" vertical="center" textRotation="90" wrapText="1" readingOrder="2"/>
      <protection locked="0"/>
    </xf>
    <xf numFmtId="0" fontId="5" fillId="7" borderId="12" xfId="1" applyFont="1" applyFill="1" applyBorder="1" applyAlignment="1" applyProtection="1">
      <alignment horizontal="center" vertical="center" textRotation="90" wrapText="1" readingOrder="2"/>
      <protection locked="0"/>
    </xf>
    <xf numFmtId="0" fontId="5" fillId="7" borderId="7" xfId="1" applyFont="1" applyFill="1" applyBorder="1" applyAlignment="1" applyProtection="1">
      <alignment horizontal="center" vertical="center" textRotation="90" readingOrder="2"/>
      <protection locked="0"/>
    </xf>
    <xf numFmtId="0" fontId="5" fillId="7" borderId="8" xfId="1" applyFont="1" applyFill="1" applyBorder="1" applyAlignment="1" applyProtection="1">
      <alignment horizontal="center" vertical="center" textRotation="90" readingOrder="2"/>
      <protection locked="0"/>
    </xf>
    <xf numFmtId="0" fontId="5" fillId="7" borderId="9" xfId="1" applyFont="1" applyFill="1" applyBorder="1" applyAlignment="1" applyProtection="1">
      <alignment horizontal="center" vertical="center" textRotation="90" readingOrder="2"/>
      <protection locked="0"/>
    </xf>
    <xf numFmtId="0" fontId="5" fillId="7" borderId="10" xfId="1" applyFont="1" applyFill="1" applyBorder="1" applyAlignment="1" applyProtection="1">
      <alignment horizontal="center" vertical="center" textRotation="90" readingOrder="2"/>
      <protection locked="0"/>
    </xf>
    <xf numFmtId="0" fontId="6" fillId="0" borderId="3" xfId="1" applyFont="1" applyBorder="1" applyAlignment="1" applyProtection="1">
      <alignment horizontal="center"/>
      <protection locked="0"/>
    </xf>
    <xf numFmtId="0" fontId="6" fillId="0" borderId="2" xfId="1" applyFont="1" applyBorder="1" applyAlignment="1" applyProtection="1">
      <alignment horizontal="center"/>
      <protection locked="0"/>
    </xf>
    <xf numFmtId="0" fontId="5" fillId="7" borderId="1" xfId="1" applyFont="1" applyFill="1" applyBorder="1" applyAlignment="1" applyProtection="1">
      <alignment horizontal="center" vertical="center" textRotation="90" wrapText="1" readingOrder="2"/>
      <protection locked="0"/>
    </xf>
    <xf numFmtId="0" fontId="5" fillId="7" borderId="4" xfId="1" applyFont="1" applyFill="1" applyBorder="1" applyAlignment="1" applyProtection="1">
      <alignment horizontal="center" vertical="center" textRotation="90" wrapText="1" readingOrder="2"/>
      <protection locked="0"/>
    </xf>
    <xf numFmtId="0" fontId="5" fillId="7" borderId="5" xfId="1" applyFont="1" applyFill="1" applyBorder="1" applyAlignment="1" applyProtection="1">
      <alignment horizontal="center" vertical="center" textRotation="90" wrapText="1" readingOrder="2"/>
      <protection locked="0"/>
    </xf>
    <xf numFmtId="0" fontId="5" fillId="7" borderId="6" xfId="1" applyFont="1" applyFill="1" applyBorder="1" applyAlignment="1" applyProtection="1">
      <alignment horizontal="center" vertical="center" textRotation="90" wrapText="1" readingOrder="2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rightToLeft="1" tabSelected="1" topLeftCell="C34" workbookViewId="0">
      <selection activeCell="O48" sqref="O48"/>
    </sheetView>
  </sheetViews>
  <sheetFormatPr defaultRowHeight="14.25"/>
  <cols>
    <col min="1" max="1" width="3.125" bestFit="1" customWidth="1"/>
    <col min="2" max="2" width="7.875" bestFit="1" customWidth="1"/>
    <col min="3" max="3" width="25.25" customWidth="1"/>
    <col min="4" max="4" width="4.875" bestFit="1" customWidth="1"/>
    <col min="5" max="5" width="4.625" bestFit="1" customWidth="1"/>
    <col min="6" max="6" width="4.375" bestFit="1" customWidth="1"/>
    <col min="7" max="7" width="3.75" bestFit="1" customWidth="1"/>
    <col min="8" max="8" width="3.25" bestFit="1" customWidth="1"/>
    <col min="9" max="9" width="6.5" bestFit="1" customWidth="1"/>
    <col min="10" max="10" width="5.875" bestFit="1" customWidth="1"/>
    <col min="11" max="11" width="7.375" bestFit="1" customWidth="1"/>
    <col min="12" max="12" width="4.5" bestFit="1" customWidth="1"/>
    <col min="13" max="13" width="5.125" bestFit="1" customWidth="1"/>
    <col min="14" max="14" width="5.5" bestFit="1" customWidth="1"/>
    <col min="15" max="16" width="3.75" bestFit="1" customWidth="1"/>
    <col min="17" max="17" width="5.75" bestFit="1" customWidth="1"/>
    <col min="18" max="18" width="5.5" bestFit="1" customWidth="1"/>
    <col min="19" max="19" width="7.875" bestFit="1" customWidth="1"/>
    <col min="20" max="20" width="14.25" customWidth="1"/>
  </cols>
  <sheetData>
    <row r="1" spans="1:20" ht="22.5">
      <c r="A1" s="55" t="s">
        <v>67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>
      <c r="A2" s="56" t="s">
        <v>0</v>
      </c>
      <c r="B2" s="56"/>
      <c r="C2" s="56"/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</row>
    <row r="3" spans="1:20" ht="17.25">
      <c r="A3" s="57" t="s">
        <v>18</v>
      </c>
      <c r="B3" s="57"/>
      <c r="C3" s="57"/>
      <c r="D3" s="12">
        <v>62438</v>
      </c>
      <c r="E3" s="12">
        <v>21979</v>
      </c>
      <c r="F3" s="12">
        <v>40910</v>
      </c>
      <c r="G3" s="12">
        <v>5205</v>
      </c>
      <c r="H3" s="12">
        <v>1305</v>
      </c>
      <c r="I3" s="12">
        <v>18243</v>
      </c>
      <c r="J3" s="12">
        <v>120</v>
      </c>
      <c r="K3" s="12">
        <v>2742.3</v>
      </c>
      <c r="L3" s="12">
        <v>36428</v>
      </c>
      <c r="M3" s="12">
        <v>2571</v>
      </c>
      <c r="N3" s="12">
        <v>16512.5</v>
      </c>
      <c r="O3" s="12">
        <v>4414</v>
      </c>
      <c r="P3" s="12">
        <v>5131</v>
      </c>
      <c r="Q3" s="12">
        <v>4551</v>
      </c>
      <c r="R3" s="12">
        <v>4813</v>
      </c>
      <c r="S3" s="48">
        <v>227362.8</v>
      </c>
      <c r="T3" s="13"/>
    </row>
    <row r="4" spans="1:20" ht="17.25">
      <c r="A4" s="17"/>
      <c r="B4" s="18"/>
      <c r="C4" s="17" t="s">
        <v>19</v>
      </c>
      <c r="D4" s="12">
        <v>23000</v>
      </c>
      <c r="E4" s="12">
        <v>1119</v>
      </c>
      <c r="F4" s="12">
        <v>8870</v>
      </c>
      <c r="G4" s="12">
        <v>365</v>
      </c>
      <c r="H4" s="12">
        <v>0</v>
      </c>
      <c r="I4" s="12">
        <v>180</v>
      </c>
      <c r="J4" s="12">
        <v>0</v>
      </c>
      <c r="K4" s="12">
        <v>374.3</v>
      </c>
      <c r="L4" s="12">
        <v>4860</v>
      </c>
      <c r="M4" s="12">
        <v>0</v>
      </c>
      <c r="N4" s="12">
        <v>0</v>
      </c>
      <c r="O4" s="12">
        <v>0</v>
      </c>
      <c r="P4" s="12">
        <v>0</v>
      </c>
      <c r="Q4" s="12">
        <v>120</v>
      </c>
      <c r="R4" s="12">
        <v>10</v>
      </c>
      <c r="S4" s="48">
        <v>38898.300000000003</v>
      </c>
      <c r="T4" s="13"/>
    </row>
    <row r="5" spans="1:20" ht="17.25">
      <c r="A5" s="17"/>
      <c r="B5" s="18"/>
      <c r="C5" s="17" t="s">
        <v>20</v>
      </c>
      <c r="D5" s="12">
        <v>120</v>
      </c>
      <c r="E5" s="12">
        <v>145</v>
      </c>
      <c r="F5" s="12">
        <v>550</v>
      </c>
      <c r="G5" s="12">
        <v>40</v>
      </c>
      <c r="H5" s="12">
        <v>0</v>
      </c>
      <c r="I5" s="12">
        <v>40</v>
      </c>
      <c r="J5" s="12">
        <v>0</v>
      </c>
      <c r="K5" s="12">
        <v>5</v>
      </c>
      <c r="L5" s="12">
        <v>50</v>
      </c>
      <c r="M5" s="12">
        <v>0</v>
      </c>
      <c r="N5" s="12">
        <v>50</v>
      </c>
      <c r="O5" s="12">
        <v>0</v>
      </c>
      <c r="P5" s="12">
        <v>10</v>
      </c>
      <c r="Q5" s="12">
        <v>0</v>
      </c>
      <c r="R5" s="12">
        <v>0</v>
      </c>
      <c r="S5" s="48">
        <v>1010</v>
      </c>
      <c r="T5" s="13"/>
    </row>
    <row r="6" spans="1:20" ht="17.25">
      <c r="A6" s="58" t="s">
        <v>21</v>
      </c>
      <c r="B6" s="59"/>
      <c r="C6" s="2" t="s">
        <v>22</v>
      </c>
      <c r="D6" s="12">
        <v>25029</v>
      </c>
      <c r="E6" s="12">
        <v>11743</v>
      </c>
      <c r="F6" s="12">
        <v>22596</v>
      </c>
      <c r="G6" s="12">
        <v>3367</v>
      </c>
      <c r="H6" s="12">
        <v>1040</v>
      </c>
      <c r="I6" s="12">
        <v>8657</v>
      </c>
      <c r="J6" s="12">
        <v>68</v>
      </c>
      <c r="K6" s="12">
        <v>1820</v>
      </c>
      <c r="L6" s="12">
        <v>29896</v>
      </c>
      <c r="M6" s="12">
        <v>1594</v>
      </c>
      <c r="N6" s="12">
        <v>12908.5</v>
      </c>
      <c r="O6" s="12">
        <v>4158</v>
      </c>
      <c r="P6" s="12">
        <v>4258</v>
      </c>
      <c r="Q6" s="12">
        <v>3099</v>
      </c>
      <c r="R6" s="12">
        <v>3752</v>
      </c>
      <c r="S6" s="48">
        <v>133985.5</v>
      </c>
      <c r="T6" s="19">
        <f>(S6+S7+S8)/S3*100</f>
        <v>98.407831008414746</v>
      </c>
    </row>
    <row r="7" spans="1:20" ht="17.25">
      <c r="A7" s="60"/>
      <c r="B7" s="61"/>
      <c r="C7" s="2" t="s">
        <v>23</v>
      </c>
      <c r="D7" s="12">
        <v>33238</v>
      </c>
      <c r="E7" s="12">
        <v>9203</v>
      </c>
      <c r="F7" s="12">
        <v>15483</v>
      </c>
      <c r="G7" s="12">
        <v>1695</v>
      </c>
      <c r="H7" s="12">
        <v>215</v>
      </c>
      <c r="I7" s="12">
        <v>8621</v>
      </c>
      <c r="J7" s="12">
        <v>37</v>
      </c>
      <c r="K7" s="12">
        <v>651.29999999999995</v>
      </c>
      <c r="L7" s="12">
        <v>3347</v>
      </c>
      <c r="M7" s="12">
        <v>877</v>
      </c>
      <c r="N7" s="12">
        <v>2989</v>
      </c>
      <c r="O7" s="12">
        <v>0</v>
      </c>
      <c r="P7" s="12">
        <v>728</v>
      </c>
      <c r="Q7" s="12">
        <v>1150</v>
      </c>
      <c r="R7" s="12">
        <v>1001</v>
      </c>
      <c r="S7" s="48">
        <v>79235.3</v>
      </c>
      <c r="T7" s="13"/>
    </row>
    <row r="8" spans="1:20" ht="17.25">
      <c r="A8" s="62"/>
      <c r="B8" s="63"/>
      <c r="C8" s="2" t="s">
        <v>24</v>
      </c>
      <c r="D8" s="12">
        <v>3005</v>
      </c>
      <c r="E8" s="12">
        <v>300</v>
      </c>
      <c r="F8" s="12">
        <v>1850</v>
      </c>
      <c r="G8" s="12">
        <v>100</v>
      </c>
      <c r="H8" s="12">
        <v>50</v>
      </c>
      <c r="I8" s="12">
        <v>725</v>
      </c>
      <c r="J8" s="12">
        <v>15</v>
      </c>
      <c r="K8" s="12">
        <v>267</v>
      </c>
      <c r="L8" s="12">
        <v>3115</v>
      </c>
      <c r="M8" s="12">
        <v>100</v>
      </c>
      <c r="N8" s="12">
        <v>545</v>
      </c>
      <c r="O8" s="12">
        <v>0</v>
      </c>
      <c r="P8" s="12">
        <v>140</v>
      </c>
      <c r="Q8" s="12">
        <v>250</v>
      </c>
      <c r="R8" s="12">
        <v>60</v>
      </c>
      <c r="S8" s="48">
        <v>10522</v>
      </c>
      <c r="T8" s="13"/>
    </row>
    <row r="9" spans="1:20" ht="28.5">
      <c r="A9" s="64" t="s">
        <v>25</v>
      </c>
      <c r="B9" s="65"/>
      <c r="C9" s="14" t="s">
        <v>26</v>
      </c>
      <c r="D9" s="12">
        <v>36499</v>
      </c>
      <c r="E9" s="12">
        <v>12208</v>
      </c>
      <c r="F9" s="12">
        <v>29726</v>
      </c>
      <c r="G9" s="12">
        <v>1710</v>
      </c>
      <c r="H9" s="12">
        <v>1035</v>
      </c>
      <c r="I9" s="12">
        <v>11532</v>
      </c>
      <c r="J9" s="12">
        <v>73</v>
      </c>
      <c r="K9" s="12">
        <v>1627</v>
      </c>
      <c r="L9" s="12">
        <v>27903</v>
      </c>
      <c r="M9" s="12">
        <v>1436</v>
      </c>
      <c r="N9" s="12">
        <v>11043.5</v>
      </c>
      <c r="O9" s="12">
        <v>3</v>
      </c>
      <c r="P9" s="12">
        <v>3972</v>
      </c>
      <c r="Q9" s="12">
        <v>3231</v>
      </c>
      <c r="R9" s="12">
        <v>2555</v>
      </c>
      <c r="S9" s="48">
        <v>144553.5</v>
      </c>
      <c r="T9" s="19">
        <f>(S9+S10+S11+S12+S13)/(S3*2)*100</f>
        <v>82.778119375729005</v>
      </c>
    </row>
    <row r="10" spans="1:20" ht="33" customHeight="1">
      <c r="A10" s="66"/>
      <c r="B10" s="67"/>
      <c r="C10" s="51" t="s">
        <v>27</v>
      </c>
      <c r="D10" s="12">
        <v>23844</v>
      </c>
      <c r="E10" s="12">
        <v>500</v>
      </c>
      <c r="F10" s="12">
        <v>9620</v>
      </c>
      <c r="G10" s="12">
        <v>50</v>
      </c>
      <c r="H10" s="12">
        <v>205</v>
      </c>
      <c r="I10" s="12">
        <v>4771</v>
      </c>
      <c r="J10" s="12">
        <v>7</v>
      </c>
      <c r="K10" s="12">
        <v>824</v>
      </c>
      <c r="L10" s="12">
        <v>7465</v>
      </c>
      <c r="M10" s="12">
        <v>1062</v>
      </c>
      <c r="N10" s="12">
        <v>4908</v>
      </c>
      <c r="O10" s="12">
        <v>4409</v>
      </c>
      <c r="P10" s="12">
        <v>1116</v>
      </c>
      <c r="Q10" s="12">
        <v>609</v>
      </c>
      <c r="R10" s="12">
        <v>50</v>
      </c>
      <c r="S10" s="48">
        <v>59440</v>
      </c>
      <c r="T10" s="13"/>
    </row>
    <row r="11" spans="1:20" ht="17.25">
      <c r="A11" s="54" t="s">
        <v>28</v>
      </c>
      <c r="B11" s="54"/>
      <c r="C11" s="3" t="s">
        <v>29</v>
      </c>
      <c r="D11" s="12">
        <v>37985</v>
      </c>
      <c r="E11" s="12">
        <v>1800</v>
      </c>
      <c r="F11" s="12">
        <v>30860</v>
      </c>
      <c r="G11" s="12">
        <v>20</v>
      </c>
      <c r="H11" s="12">
        <v>770</v>
      </c>
      <c r="I11" s="12">
        <v>10230</v>
      </c>
      <c r="J11" s="12">
        <v>95</v>
      </c>
      <c r="K11" s="12">
        <v>1878.3</v>
      </c>
      <c r="L11" s="12">
        <v>32591</v>
      </c>
      <c r="M11" s="12">
        <v>1544</v>
      </c>
      <c r="N11" s="12">
        <v>11436.5</v>
      </c>
      <c r="O11" s="12">
        <v>0</v>
      </c>
      <c r="P11" s="12">
        <v>3956</v>
      </c>
      <c r="Q11" s="12">
        <v>2975</v>
      </c>
      <c r="R11" s="12">
        <v>1030</v>
      </c>
      <c r="S11" s="48">
        <v>137170.79999999999</v>
      </c>
      <c r="T11" s="15"/>
    </row>
    <row r="12" spans="1:20" ht="17.25">
      <c r="A12" s="54"/>
      <c r="B12" s="54"/>
      <c r="C12" s="3" t="s">
        <v>30</v>
      </c>
      <c r="D12" s="12">
        <v>28580</v>
      </c>
      <c r="E12" s="12">
        <v>0</v>
      </c>
      <c r="F12" s="12">
        <v>20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48">
        <v>28600</v>
      </c>
      <c r="T12" s="13"/>
    </row>
    <row r="13" spans="1:20" ht="17.25">
      <c r="A13" s="54"/>
      <c r="B13" s="54"/>
      <c r="C13" s="4" t="s">
        <v>31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1000</v>
      </c>
      <c r="N13" s="12">
        <v>1176</v>
      </c>
      <c r="O13" s="12">
        <v>4353</v>
      </c>
      <c r="P13" s="12">
        <v>120</v>
      </c>
      <c r="Q13" s="12">
        <v>0</v>
      </c>
      <c r="R13" s="12">
        <v>0</v>
      </c>
      <c r="S13" s="48">
        <v>6649</v>
      </c>
      <c r="T13" s="13"/>
    </row>
    <row r="14" spans="1:20" ht="17.25">
      <c r="A14" s="58" t="s">
        <v>32</v>
      </c>
      <c r="B14" s="59"/>
      <c r="C14" s="5" t="s">
        <v>33</v>
      </c>
      <c r="D14" s="12">
        <v>24434</v>
      </c>
      <c r="E14" s="12">
        <v>100</v>
      </c>
      <c r="F14" s="12">
        <v>10789</v>
      </c>
      <c r="G14" s="12">
        <v>0</v>
      </c>
      <c r="H14" s="12">
        <v>0</v>
      </c>
      <c r="I14" s="12">
        <v>0</v>
      </c>
      <c r="J14" s="12">
        <v>0</v>
      </c>
      <c r="K14" s="12">
        <v>795.8</v>
      </c>
      <c r="L14" s="12">
        <v>5060</v>
      </c>
      <c r="M14" s="12">
        <v>0</v>
      </c>
      <c r="N14" s="12">
        <v>0</v>
      </c>
      <c r="O14" s="12">
        <v>0</v>
      </c>
      <c r="P14" s="12">
        <v>10</v>
      </c>
      <c r="Q14" s="12">
        <v>0</v>
      </c>
      <c r="R14" s="12">
        <v>0</v>
      </c>
      <c r="S14" s="48">
        <v>41188.800000000003</v>
      </c>
      <c r="T14" s="19">
        <f>(S14+S15+S16+S17+S18+S19+S20+S21)/S3*100</f>
        <v>79.469816522315867</v>
      </c>
    </row>
    <row r="15" spans="1:20" ht="17.25">
      <c r="A15" s="60"/>
      <c r="B15" s="61"/>
      <c r="C15" s="5" t="s">
        <v>34</v>
      </c>
      <c r="D15" s="12">
        <v>1028</v>
      </c>
      <c r="E15" s="12">
        <v>560</v>
      </c>
      <c r="F15" s="12">
        <v>380</v>
      </c>
      <c r="G15" s="12">
        <v>0</v>
      </c>
      <c r="H15" s="12">
        <v>0</v>
      </c>
      <c r="I15" s="12">
        <v>200</v>
      </c>
      <c r="J15" s="12">
        <v>0</v>
      </c>
      <c r="K15" s="12">
        <v>0</v>
      </c>
      <c r="L15" s="12">
        <v>20</v>
      </c>
      <c r="M15" s="12">
        <v>0</v>
      </c>
      <c r="N15" s="12">
        <v>0</v>
      </c>
      <c r="O15" s="12">
        <v>0</v>
      </c>
      <c r="P15" s="12">
        <v>0</v>
      </c>
      <c r="Q15" s="12">
        <v>2</v>
      </c>
      <c r="R15" s="12">
        <v>0</v>
      </c>
      <c r="S15" s="48">
        <v>2190</v>
      </c>
      <c r="T15" s="20"/>
    </row>
    <row r="16" spans="1:20" ht="17.25">
      <c r="A16" s="60"/>
      <c r="B16" s="61"/>
      <c r="C16" s="5" t="s">
        <v>35</v>
      </c>
      <c r="D16" s="12">
        <v>12518</v>
      </c>
      <c r="E16" s="12">
        <v>5295</v>
      </c>
      <c r="F16" s="12">
        <v>6633</v>
      </c>
      <c r="G16" s="12">
        <v>1033</v>
      </c>
      <c r="H16" s="12">
        <v>0</v>
      </c>
      <c r="I16" s="12">
        <v>0</v>
      </c>
      <c r="J16" s="12">
        <v>0</v>
      </c>
      <c r="K16" s="12">
        <v>1395.5</v>
      </c>
      <c r="L16" s="12">
        <v>14080</v>
      </c>
      <c r="M16" s="12">
        <v>0</v>
      </c>
      <c r="N16" s="12">
        <v>0</v>
      </c>
      <c r="O16" s="12">
        <v>0</v>
      </c>
      <c r="P16" s="12">
        <v>189</v>
      </c>
      <c r="Q16" s="12">
        <v>1345</v>
      </c>
      <c r="R16" s="12">
        <v>130</v>
      </c>
      <c r="S16" s="48">
        <v>42218.5</v>
      </c>
      <c r="T16" s="13"/>
    </row>
    <row r="17" spans="1:20" ht="17.25">
      <c r="A17" s="60"/>
      <c r="B17" s="61"/>
      <c r="C17" s="5" t="s">
        <v>36</v>
      </c>
      <c r="D17" s="12">
        <v>0</v>
      </c>
      <c r="E17" s="12">
        <v>0</v>
      </c>
      <c r="F17" s="12">
        <v>0</v>
      </c>
      <c r="G17" s="12">
        <v>0</v>
      </c>
      <c r="H17" s="12">
        <v>100</v>
      </c>
      <c r="I17" s="12">
        <v>17426</v>
      </c>
      <c r="J17" s="12">
        <v>89</v>
      </c>
      <c r="K17" s="12">
        <v>0</v>
      </c>
      <c r="L17" s="12">
        <v>0</v>
      </c>
      <c r="M17" s="12">
        <v>2478</v>
      </c>
      <c r="N17" s="12">
        <v>0</v>
      </c>
      <c r="O17" s="12">
        <v>0</v>
      </c>
      <c r="P17" s="12">
        <v>0</v>
      </c>
      <c r="Q17" s="12">
        <v>1416</v>
      </c>
      <c r="R17" s="12">
        <v>53</v>
      </c>
      <c r="S17" s="48">
        <v>21562</v>
      </c>
      <c r="T17" s="13"/>
    </row>
    <row r="18" spans="1:20" ht="17.25">
      <c r="A18" s="60"/>
      <c r="B18" s="61"/>
      <c r="C18" s="5" t="s">
        <v>37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846</v>
      </c>
      <c r="P18" s="12">
        <v>20</v>
      </c>
      <c r="Q18" s="12">
        <v>0</v>
      </c>
      <c r="R18" s="12">
        <v>0</v>
      </c>
      <c r="S18" s="48">
        <v>866</v>
      </c>
      <c r="T18" s="13"/>
    </row>
    <row r="19" spans="1:20" ht="17.25">
      <c r="A19" s="60"/>
      <c r="B19" s="61"/>
      <c r="C19" s="5" t="s">
        <v>38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178</v>
      </c>
      <c r="L19" s="12">
        <v>350</v>
      </c>
      <c r="M19" s="12">
        <v>0</v>
      </c>
      <c r="N19" s="12">
        <v>0</v>
      </c>
      <c r="O19" s="12">
        <v>0</v>
      </c>
      <c r="P19" s="12">
        <v>90</v>
      </c>
      <c r="Q19" s="12">
        <v>0</v>
      </c>
      <c r="R19" s="12">
        <v>0</v>
      </c>
      <c r="S19" s="48">
        <v>618</v>
      </c>
      <c r="T19" s="13"/>
    </row>
    <row r="20" spans="1:20" ht="17.25">
      <c r="A20" s="60"/>
      <c r="B20" s="61"/>
      <c r="C20" s="5" t="s">
        <v>39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14568.5</v>
      </c>
      <c r="O20" s="12">
        <v>0</v>
      </c>
      <c r="P20" s="12">
        <v>0</v>
      </c>
      <c r="Q20" s="12">
        <v>0</v>
      </c>
      <c r="R20" s="12">
        <v>0</v>
      </c>
      <c r="S20" s="48">
        <v>14568.5</v>
      </c>
      <c r="T20" s="13"/>
    </row>
    <row r="21" spans="1:20" ht="17.25">
      <c r="A21" s="62"/>
      <c r="B21" s="63"/>
      <c r="C21" s="5" t="s">
        <v>40</v>
      </c>
      <c r="D21" s="12">
        <v>20366</v>
      </c>
      <c r="E21" s="12">
        <v>10486</v>
      </c>
      <c r="F21" s="12">
        <v>18849</v>
      </c>
      <c r="G21" s="12">
        <v>3742</v>
      </c>
      <c r="H21" s="12">
        <v>0</v>
      </c>
      <c r="I21" s="12">
        <v>0</v>
      </c>
      <c r="J21" s="12">
        <v>0</v>
      </c>
      <c r="K21" s="12">
        <v>53</v>
      </c>
      <c r="L21" s="12">
        <v>1362</v>
      </c>
      <c r="M21" s="12">
        <v>0</v>
      </c>
      <c r="N21" s="12">
        <v>0</v>
      </c>
      <c r="O21" s="12">
        <v>0</v>
      </c>
      <c r="P21" s="12">
        <v>30</v>
      </c>
      <c r="Q21" s="12">
        <v>280</v>
      </c>
      <c r="R21" s="12">
        <v>2305</v>
      </c>
      <c r="S21" s="48">
        <v>57473</v>
      </c>
      <c r="T21" s="13"/>
    </row>
    <row r="22" spans="1:20" ht="28.5">
      <c r="A22" s="70" t="s">
        <v>41</v>
      </c>
      <c r="B22" s="71" t="s">
        <v>42</v>
      </c>
      <c r="C22" s="6" t="s">
        <v>43</v>
      </c>
      <c r="D22" s="12">
        <v>33591</v>
      </c>
      <c r="E22" s="12">
        <v>5365</v>
      </c>
      <c r="F22" s="12">
        <v>17134</v>
      </c>
      <c r="G22" s="12">
        <v>1156</v>
      </c>
      <c r="H22" s="12">
        <v>1073</v>
      </c>
      <c r="I22" s="12">
        <v>4196</v>
      </c>
      <c r="J22" s="12">
        <v>71</v>
      </c>
      <c r="K22" s="12">
        <v>957</v>
      </c>
      <c r="L22" s="12">
        <v>4681</v>
      </c>
      <c r="M22" s="12">
        <v>572</v>
      </c>
      <c r="N22" s="12">
        <v>4034.5</v>
      </c>
      <c r="O22" s="12">
        <v>875</v>
      </c>
      <c r="P22" s="12">
        <v>3870</v>
      </c>
      <c r="Q22" s="12">
        <v>1288</v>
      </c>
      <c r="R22" s="12">
        <v>2760</v>
      </c>
      <c r="S22" s="48">
        <v>81623.5</v>
      </c>
      <c r="T22" s="19">
        <f>(S22+S23+S24+S25+S26+S27+S28+S29+S30+S31+S32+S33+S34+S35+S36)/(S3*3)*100</f>
        <v>84.155719405285296</v>
      </c>
    </row>
    <row r="23" spans="1:20" ht="17.25">
      <c r="A23" s="70"/>
      <c r="B23" s="72"/>
      <c r="C23" s="7" t="s">
        <v>44</v>
      </c>
      <c r="D23" s="12">
        <v>18674</v>
      </c>
      <c r="E23" s="12">
        <v>1350</v>
      </c>
      <c r="F23" s="12">
        <v>6382</v>
      </c>
      <c r="G23" s="12">
        <v>474</v>
      </c>
      <c r="H23" s="12">
        <v>0</v>
      </c>
      <c r="I23" s="12">
        <v>9455</v>
      </c>
      <c r="J23" s="12">
        <v>39</v>
      </c>
      <c r="K23" s="12">
        <v>739.3</v>
      </c>
      <c r="L23" s="12">
        <v>8683</v>
      </c>
      <c r="M23" s="12">
        <v>1477</v>
      </c>
      <c r="N23" s="12">
        <v>9776</v>
      </c>
      <c r="O23" s="12">
        <v>0</v>
      </c>
      <c r="P23" s="12">
        <v>1053</v>
      </c>
      <c r="Q23" s="12">
        <v>1688</v>
      </c>
      <c r="R23" s="12">
        <v>970</v>
      </c>
      <c r="S23" s="48">
        <v>60298.3</v>
      </c>
      <c r="T23" s="13"/>
    </row>
    <row r="24" spans="1:20" ht="17.25">
      <c r="A24" s="70"/>
      <c r="B24" s="72"/>
      <c r="C24" s="6" t="s">
        <v>45</v>
      </c>
      <c r="D24" s="12">
        <v>2310</v>
      </c>
      <c r="E24" s="12">
        <v>1220</v>
      </c>
      <c r="F24" s="12">
        <v>1610</v>
      </c>
      <c r="G24" s="12">
        <v>0</v>
      </c>
      <c r="H24" s="12">
        <v>0</v>
      </c>
      <c r="I24" s="12">
        <v>1660</v>
      </c>
      <c r="J24" s="12">
        <v>10</v>
      </c>
      <c r="K24" s="12">
        <v>4</v>
      </c>
      <c r="L24" s="12">
        <v>0</v>
      </c>
      <c r="M24" s="12">
        <v>500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48">
        <v>7314</v>
      </c>
      <c r="T24" s="13"/>
    </row>
    <row r="25" spans="1:20" ht="17.25">
      <c r="A25" s="70"/>
      <c r="B25" s="72"/>
      <c r="C25" s="6" t="s">
        <v>46</v>
      </c>
      <c r="D25" s="12">
        <v>30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48">
        <v>30</v>
      </c>
      <c r="T25" s="13"/>
    </row>
    <row r="26" spans="1:20" ht="17.25">
      <c r="A26" s="70"/>
      <c r="B26" s="72"/>
      <c r="C26" s="6" t="s">
        <v>47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48">
        <v>0</v>
      </c>
      <c r="T26" s="13"/>
    </row>
    <row r="27" spans="1:20" ht="17.25">
      <c r="A27" s="70"/>
      <c r="B27" s="73"/>
      <c r="C27" s="6" t="s">
        <v>48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48">
        <v>0</v>
      </c>
      <c r="T27" s="13"/>
    </row>
    <row r="28" spans="1:20" ht="17.25">
      <c r="A28" s="70"/>
      <c r="B28" s="71" t="s">
        <v>49</v>
      </c>
      <c r="C28" s="6" t="s">
        <v>43</v>
      </c>
      <c r="D28" s="12">
        <v>40455</v>
      </c>
      <c r="E28" s="12">
        <v>8090</v>
      </c>
      <c r="F28" s="12">
        <v>24195</v>
      </c>
      <c r="G28" s="12">
        <v>745</v>
      </c>
      <c r="H28" s="12">
        <v>1265</v>
      </c>
      <c r="I28" s="12">
        <v>9225</v>
      </c>
      <c r="J28" s="12">
        <v>73</v>
      </c>
      <c r="K28" s="12">
        <v>712</v>
      </c>
      <c r="L28" s="12">
        <v>13722</v>
      </c>
      <c r="M28" s="12">
        <v>642</v>
      </c>
      <c r="N28" s="12">
        <v>8478</v>
      </c>
      <c r="O28" s="12">
        <v>2737</v>
      </c>
      <c r="P28" s="12">
        <v>4829</v>
      </c>
      <c r="Q28" s="12">
        <v>2603</v>
      </c>
      <c r="R28" s="12">
        <v>2815</v>
      </c>
      <c r="S28" s="48">
        <v>120586</v>
      </c>
      <c r="T28" s="13"/>
    </row>
    <row r="29" spans="1:20" ht="17.25">
      <c r="A29" s="70"/>
      <c r="B29" s="72"/>
      <c r="C29" s="7" t="s">
        <v>44</v>
      </c>
      <c r="D29" s="12">
        <v>5932</v>
      </c>
      <c r="E29" s="12">
        <v>1390</v>
      </c>
      <c r="F29" s="12">
        <v>4395</v>
      </c>
      <c r="G29" s="12">
        <v>375</v>
      </c>
      <c r="H29" s="12">
        <v>0</v>
      </c>
      <c r="I29" s="12">
        <v>777</v>
      </c>
      <c r="J29" s="12">
        <v>20</v>
      </c>
      <c r="K29" s="12">
        <v>50</v>
      </c>
      <c r="L29" s="12">
        <v>12343</v>
      </c>
      <c r="M29" s="12">
        <v>1755</v>
      </c>
      <c r="N29" s="12">
        <v>4701</v>
      </c>
      <c r="O29" s="12">
        <v>0</v>
      </c>
      <c r="P29" s="12">
        <v>4</v>
      </c>
      <c r="Q29" s="12">
        <v>1143</v>
      </c>
      <c r="R29" s="12">
        <v>960</v>
      </c>
      <c r="S29" s="48">
        <v>33845</v>
      </c>
      <c r="T29" s="13"/>
    </row>
    <row r="30" spans="1:20" ht="17.25">
      <c r="A30" s="70"/>
      <c r="B30" s="72"/>
      <c r="C30" s="6" t="s">
        <v>45</v>
      </c>
      <c r="D30" s="12">
        <v>18748</v>
      </c>
      <c r="E30" s="12">
        <v>1200</v>
      </c>
      <c r="F30" s="12">
        <v>6186</v>
      </c>
      <c r="G30" s="12">
        <v>30</v>
      </c>
      <c r="H30" s="12">
        <v>0</v>
      </c>
      <c r="I30" s="12">
        <v>976</v>
      </c>
      <c r="J30" s="12">
        <v>17</v>
      </c>
      <c r="K30" s="12">
        <v>591.29999999999995</v>
      </c>
      <c r="L30" s="12">
        <v>1457</v>
      </c>
      <c r="M30" s="12">
        <v>158</v>
      </c>
      <c r="N30" s="12">
        <v>460</v>
      </c>
      <c r="O30" s="12">
        <v>2</v>
      </c>
      <c r="P30" s="12">
        <v>170</v>
      </c>
      <c r="Q30" s="12">
        <v>5</v>
      </c>
      <c r="R30" s="12">
        <v>0</v>
      </c>
      <c r="S30" s="48">
        <v>30000.3</v>
      </c>
      <c r="T30" s="13"/>
    </row>
    <row r="31" spans="1:20" ht="17.25">
      <c r="A31" s="70"/>
      <c r="B31" s="72"/>
      <c r="C31" s="6" t="s">
        <v>50</v>
      </c>
      <c r="D31" s="12">
        <v>30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48">
        <v>30</v>
      </c>
      <c r="T31" s="13"/>
    </row>
    <row r="32" spans="1:20" ht="17.25">
      <c r="A32" s="70"/>
      <c r="B32" s="72"/>
      <c r="C32" s="6" t="s">
        <v>47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48">
        <v>0</v>
      </c>
      <c r="T32" s="13"/>
    </row>
    <row r="33" spans="1:20" ht="17.25">
      <c r="A33" s="70"/>
      <c r="B33" s="73"/>
      <c r="C33" s="6" t="s">
        <v>48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48">
        <v>0</v>
      </c>
      <c r="T33" s="13"/>
    </row>
    <row r="34" spans="1:20" ht="17.25">
      <c r="A34" s="70"/>
      <c r="B34" s="71" t="s">
        <v>51</v>
      </c>
      <c r="C34" s="8" t="s">
        <v>52</v>
      </c>
      <c r="D34" s="12">
        <v>59215</v>
      </c>
      <c r="E34" s="12">
        <v>18750</v>
      </c>
      <c r="F34" s="12">
        <v>38779</v>
      </c>
      <c r="G34" s="12">
        <v>2373</v>
      </c>
      <c r="H34" s="12">
        <v>803</v>
      </c>
      <c r="I34" s="12">
        <v>17268</v>
      </c>
      <c r="J34" s="12">
        <v>110</v>
      </c>
      <c r="K34" s="12">
        <v>2020.3</v>
      </c>
      <c r="L34" s="12">
        <v>30713</v>
      </c>
      <c r="M34" s="12">
        <v>2571</v>
      </c>
      <c r="N34" s="12">
        <v>15628.5</v>
      </c>
      <c r="O34" s="12">
        <v>3126</v>
      </c>
      <c r="P34" s="12">
        <v>3808</v>
      </c>
      <c r="Q34" s="12">
        <v>3490</v>
      </c>
      <c r="R34" s="12">
        <v>3728</v>
      </c>
      <c r="S34" s="48">
        <v>202382.8</v>
      </c>
      <c r="T34" s="13"/>
    </row>
    <row r="35" spans="1:20" ht="17.25">
      <c r="A35" s="70"/>
      <c r="B35" s="72"/>
      <c r="C35" s="9" t="s">
        <v>53</v>
      </c>
      <c r="D35" s="12">
        <v>0</v>
      </c>
      <c r="E35" s="12">
        <v>0</v>
      </c>
      <c r="F35" s="12">
        <v>0</v>
      </c>
      <c r="G35" s="12">
        <v>0</v>
      </c>
      <c r="H35" s="12">
        <v>100</v>
      </c>
      <c r="I35" s="12">
        <v>11122</v>
      </c>
      <c r="J35" s="12">
        <v>0</v>
      </c>
      <c r="K35" s="12">
        <v>0</v>
      </c>
      <c r="L35" s="12">
        <v>0</v>
      </c>
      <c r="M35" s="12">
        <v>1970</v>
      </c>
      <c r="N35" s="12">
        <v>5321</v>
      </c>
      <c r="O35" s="12">
        <v>0</v>
      </c>
      <c r="P35" s="12">
        <v>0</v>
      </c>
      <c r="Q35" s="12">
        <v>170</v>
      </c>
      <c r="R35" s="12">
        <v>100</v>
      </c>
      <c r="S35" s="48">
        <v>18783</v>
      </c>
      <c r="T35" s="13"/>
    </row>
    <row r="36" spans="1:20" ht="17.25">
      <c r="A36" s="70"/>
      <c r="B36" s="73"/>
      <c r="C36" s="10" t="s">
        <v>54</v>
      </c>
      <c r="D36" s="12">
        <v>0</v>
      </c>
      <c r="E36" s="12">
        <v>0</v>
      </c>
      <c r="F36" s="12">
        <v>0</v>
      </c>
      <c r="G36" s="12">
        <v>0</v>
      </c>
      <c r="H36" s="12">
        <v>100</v>
      </c>
      <c r="I36" s="12">
        <v>4840</v>
      </c>
      <c r="J36" s="12">
        <v>30</v>
      </c>
      <c r="K36" s="12">
        <v>0</v>
      </c>
      <c r="L36" s="12">
        <v>0</v>
      </c>
      <c r="M36" s="12">
        <v>10</v>
      </c>
      <c r="N36" s="12">
        <v>14143.5</v>
      </c>
      <c r="O36" s="12">
        <v>0</v>
      </c>
      <c r="P36" s="12">
        <v>0</v>
      </c>
      <c r="Q36" s="12">
        <v>0</v>
      </c>
      <c r="R36" s="12">
        <v>0</v>
      </c>
      <c r="S36" s="48">
        <v>19123.5</v>
      </c>
      <c r="T36" s="13"/>
    </row>
    <row r="37" spans="1:20" ht="17.25">
      <c r="A37" s="58" t="s">
        <v>55</v>
      </c>
      <c r="B37" s="59"/>
      <c r="C37" s="5" t="s">
        <v>56</v>
      </c>
      <c r="D37" s="12">
        <v>56196</v>
      </c>
      <c r="E37" s="12">
        <v>17110</v>
      </c>
      <c r="F37" s="12">
        <v>33968</v>
      </c>
      <c r="G37" s="12">
        <v>3576</v>
      </c>
      <c r="H37" s="12">
        <v>0</v>
      </c>
      <c r="I37" s="12">
        <v>0</v>
      </c>
      <c r="J37" s="12">
        <v>60</v>
      </c>
      <c r="K37" s="12">
        <v>2132.3000000000002</v>
      </c>
      <c r="L37" s="12">
        <v>0</v>
      </c>
      <c r="M37" s="12">
        <v>0</v>
      </c>
      <c r="N37" s="12">
        <v>0</v>
      </c>
      <c r="O37" s="12">
        <v>3942</v>
      </c>
      <c r="P37" s="12">
        <v>0</v>
      </c>
      <c r="Q37" s="12">
        <v>650</v>
      </c>
      <c r="R37" s="12">
        <v>0</v>
      </c>
      <c r="S37" s="48">
        <v>117634.3</v>
      </c>
      <c r="T37" s="19">
        <f>(S37+S38+S39+S40+S41+S42)/S3*100</f>
        <v>87.365567278376233</v>
      </c>
    </row>
    <row r="38" spans="1:20" ht="17.25">
      <c r="A38" s="60"/>
      <c r="B38" s="61"/>
      <c r="C38" s="5" t="s">
        <v>57</v>
      </c>
      <c r="D38" s="12">
        <v>4132</v>
      </c>
      <c r="E38" s="12">
        <v>1959</v>
      </c>
      <c r="F38" s="12">
        <v>4076</v>
      </c>
      <c r="G38" s="12">
        <v>1510</v>
      </c>
      <c r="H38" s="12">
        <v>0</v>
      </c>
      <c r="I38" s="12">
        <v>0</v>
      </c>
      <c r="J38" s="12">
        <v>0</v>
      </c>
      <c r="K38" s="12">
        <v>0</v>
      </c>
      <c r="L38" s="12">
        <v>1300</v>
      </c>
      <c r="M38" s="12">
        <v>0</v>
      </c>
      <c r="N38" s="12">
        <v>0</v>
      </c>
      <c r="O38" s="12">
        <v>62</v>
      </c>
      <c r="P38" s="12">
        <v>0</v>
      </c>
      <c r="Q38" s="12">
        <v>435</v>
      </c>
      <c r="R38" s="12">
        <v>0</v>
      </c>
      <c r="S38" s="48">
        <v>13474</v>
      </c>
      <c r="T38" s="13"/>
    </row>
    <row r="39" spans="1:20" ht="17.25">
      <c r="A39" s="60"/>
      <c r="B39" s="61"/>
      <c r="C39" s="5" t="s">
        <v>58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2371</v>
      </c>
      <c r="N39" s="12">
        <v>14120.5</v>
      </c>
      <c r="O39" s="12">
        <v>0</v>
      </c>
      <c r="P39" s="12">
        <v>735</v>
      </c>
      <c r="Q39" s="12">
        <v>0</v>
      </c>
      <c r="R39" s="12">
        <v>0</v>
      </c>
      <c r="S39" s="48">
        <v>17226.5</v>
      </c>
      <c r="T39" s="13"/>
    </row>
    <row r="40" spans="1:20" ht="17.25">
      <c r="A40" s="60"/>
      <c r="B40" s="61"/>
      <c r="C40" s="5" t="s">
        <v>59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17766</v>
      </c>
      <c r="J40" s="12">
        <v>0</v>
      </c>
      <c r="K40" s="12">
        <v>0</v>
      </c>
      <c r="L40" s="12">
        <v>400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48">
        <v>18166</v>
      </c>
      <c r="T40" s="13"/>
    </row>
    <row r="41" spans="1:20" ht="17.25">
      <c r="A41" s="60"/>
      <c r="B41" s="61"/>
      <c r="C41" s="11" t="s">
        <v>60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32036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50</v>
      </c>
      <c r="S41" s="48">
        <v>32086</v>
      </c>
      <c r="T41" s="13"/>
    </row>
    <row r="42" spans="1:20" ht="17.25">
      <c r="A42" s="60"/>
      <c r="B42" s="61"/>
      <c r="C42" s="11" t="s">
        <v>61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50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48">
        <v>50</v>
      </c>
      <c r="T42" s="13"/>
    </row>
    <row r="43" spans="1:20" ht="17.25">
      <c r="A43" s="60"/>
      <c r="B43" s="61"/>
      <c r="C43" s="11" t="s">
        <v>62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30191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48">
        <v>30191</v>
      </c>
      <c r="T43" s="13"/>
    </row>
    <row r="44" spans="1:20" ht="17.25">
      <c r="A44" s="62"/>
      <c r="B44" s="63"/>
      <c r="C44" s="11" t="s">
        <v>63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29619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48">
        <v>29619</v>
      </c>
      <c r="T44" s="13"/>
    </row>
    <row r="45" spans="1:20" ht="17.25">
      <c r="A45" s="68" t="s">
        <v>64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16">
        <f>(S6+S7+S8+S9+S10+S11+S12+S13+S14+S15+S16+S17+S18+S19+S20+S21+S22+S23+S24+S25+S26+S27+S28+S29+S30+S31+S32+S33+S34+S35+S36+S37+S38+S39+S40+S41+S42)/(S3*8)*100</f>
        <v>85.408326472052622</v>
      </c>
      <c r="T45" s="21"/>
    </row>
    <row r="49" spans="15:20" ht="18.75">
      <c r="O49" s="52" t="s">
        <v>68</v>
      </c>
      <c r="P49" s="52"/>
      <c r="Q49" s="52"/>
      <c r="R49" s="52"/>
      <c r="S49" s="53">
        <f>(194191+38283)/(227363+72505)*100</f>
        <v>77.525444528926059</v>
      </c>
      <c r="T49" s="50" t="s">
        <v>70</v>
      </c>
    </row>
    <row r="50" spans="15:20" ht="18.75">
      <c r="O50" s="52"/>
      <c r="P50" s="52"/>
      <c r="Q50" s="52"/>
      <c r="R50" s="52"/>
      <c r="S50" s="53"/>
      <c r="T50" s="50" t="s">
        <v>69</v>
      </c>
    </row>
  </sheetData>
  <mergeCells count="15">
    <mergeCell ref="O49:R50"/>
    <mergeCell ref="S49:S50"/>
    <mergeCell ref="A11:B13"/>
    <mergeCell ref="A1:T1"/>
    <mergeCell ref="A2:C2"/>
    <mergeCell ref="A3:C3"/>
    <mergeCell ref="A6:B8"/>
    <mergeCell ref="A9:B10"/>
    <mergeCell ref="A45:R45"/>
    <mergeCell ref="A14:B21"/>
    <mergeCell ref="A22:A36"/>
    <mergeCell ref="B22:B27"/>
    <mergeCell ref="B28:B33"/>
    <mergeCell ref="B34:B36"/>
    <mergeCell ref="A37:B44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48"/>
  <sheetViews>
    <sheetView rightToLeft="1" workbookViewId="0">
      <selection sqref="A1:AI1"/>
    </sheetView>
  </sheetViews>
  <sheetFormatPr defaultRowHeight="14.25"/>
  <cols>
    <col min="1" max="1" width="5.5" customWidth="1"/>
    <col min="2" max="2" width="5.25" customWidth="1"/>
    <col min="3" max="3" width="34.625" bestFit="1" customWidth="1"/>
    <col min="4" max="4" width="4.875" bestFit="1" customWidth="1"/>
    <col min="5" max="5" width="3.5" bestFit="1" customWidth="1"/>
    <col min="6" max="6" width="4.625" bestFit="1" customWidth="1"/>
    <col min="7" max="7" width="3.25" bestFit="1" customWidth="1"/>
    <col min="8" max="8" width="4.375" bestFit="1" customWidth="1"/>
    <col min="9" max="9" width="3.5" bestFit="1" customWidth="1"/>
    <col min="10" max="10" width="3.75" bestFit="1" customWidth="1"/>
    <col min="11" max="11" width="3.5" bestFit="1" customWidth="1"/>
    <col min="12" max="12" width="3.25" bestFit="1" customWidth="1"/>
    <col min="13" max="13" width="3.375" bestFit="1" customWidth="1"/>
    <col min="14" max="14" width="6.5" bestFit="1" customWidth="1"/>
    <col min="15" max="15" width="3.5" bestFit="1" customWidth="1"/>
    <col min="16" max="16" width="5.875" bestFit="1" customWidth="1"/>
    <col min="17" max="17" width="3.5" bestFit="1" customWidth="1"/>
    <col min="18" max="18" width="7.375" bestFit="1" customWidth="1"/>
    <col min="19" max="19" width="3.5" bestFit="1" customWidth="1"/>
    <col min="20" max="20" width="4.5" bestFit="1" customWidth="1"/>
    <col min="21" max="21" width="3.5" bestFit="1" customWidth="1"/>
    <col min="22" max="22" width="5.125" bestFit="1" customWidth="1"/>
    <col min="23" max="23" width="3.5" bestFit="1" customWidth="1"/>
    <col min="24" max="24" width="5.5" bestFit="1" customWidth="1"/>
    <col min="25" max="25" width="3.5" bestFit="1" customWidth="1"/>
    <col min="26" max="26" width="3.75" bestFit="1" customWidth="1"/>
    <col min="27" max="27" width="3.5" bestFit="1" customWidth="1"/>
    <col min="28" max="28" width="3.75" bestFit="1" customWidth="1"/>
    <col min="29" max="29" width="3.25" bestFit="1" customWidth="1"/>
    <col min="30" max="30" width="5.75" bestFit="1" customWidth="1"/>
    <col min="31" max="31" width="3.5" bestFit="1" customWidth="1"/>
    <col min="32" max="32" width="5.5" bestFit="1" customWidth="1"/>
    <col min="33" max="33" width="3.375" bestFit="1" customWidth="1"/>
    <col min="34" max="34" width="6" bestFit="1" customWidth="1"/>
    <col min="35" max="35" width="6.125" bestFit="1" customWidth="1"/>
  </cols>
  <sheetData>
    <row r="1" spans="1:35" ht="22.5">
      <c r="A1" s="55" t="s">
        <v>66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</row>
    <row r="2" spans="1:35">
      <c r="A2" s="56" t="s">
        <v>0</v>
      </c>
      <c r="B2" s="56"/>
      <c r="C2" s="56"/>
      <c r="D2" s="22" t="s">
        <v>1</v>
      </c>
      <c r="E2" s="44"/>
      <c r="F2" s="22" t="s">
        <v>2</v>
      </c>
      <c r="G2" s="44"/>
      <c r="H2" s="22" t="s">
        <v>3</v>
      </c>
      <c r="I2" s="44"/>
      <c r="J2" s="22" t="s">
        <v>4</v>
      </c>
      <c r="K2" s="44"/>
      <c r="L2" s="22" t="s">
        <v>5</v>
      </c>
      <c r="M2" s="44"/>
      <c r="N2" s="22" t="s">
        <v>6</v>
      </c>
      <c r="O2" s="44"/>
      <c r="P2" s="22" t="s">
        <v>7</v>
      </c>
      <c r="Q2" s="44"/>
      <c r="R2" s="22" t="s">
        <v>8</v>
      </c>
      <c r="S2" s="44"/>
      <c r="T2" s="22" t="s">
        <v>9</v>
      </c>
      <c r="U2" s="44"/>
      <c r="V2" s="22" t="s">
        <v>10</v>
      </c>
      <c r="W2" s="44"/>
      <c r="X2" s="22" t="s">
        <v>11</v>
      </c>
      <c r="Y2" s="44"/>
      <c r="Z2" s="22" t="s">
        <v>12</v>
      </c>
      <c r="AA2" s="44"/>
      <c r="AB2" s="22" t="s">
        <v>13</v>
      </c>
      <c r="AC2" s="44"/>
      <c r="AD2" s="22" t="s">
        <v>14</v>
      </c>
      <c r="AE2" s="44"/>
      <c r="AF2" s="22" t="s">
        <v>15</v>
      </c>
      <c r="AG2" s="44"/>
      <c r="AH2" s="22" t="s">
        <v>16</v>
      </c>
      <c r="AI2" s="22" t="s">
        <v>17</v>
      </c>
    </row>
    <row r="3" spans="1:35" ht="17.25">
      <c r="A3" s="57" t="s">
        <v>18</v>
      </c>
      <c r="B3" s="57"/>
      <c r="C3" s="57"/>
      <c r="D3" s="33">
        <v>62438</v>
      </c>
      <c r="E3" s="40"/>
      <c r="F3" s="33">
        <v>21979</v>
      </c>
      <c r="G3" s="40"/>
      <c r="H3" s="33">
        <v>40910</v>
      </c>
      <c r="I3" s="40"/>
      <c r="J3" s="33">
        <v>5205</v>
      </c>
      <c r="K3" s="40"/>
      <c r="L3" s="33">
        <v>1305</v>
      </c>
      <c r="M3" s="40"/>
      <c r="N3" s="33">
        <v>18243</v>
      </c>
      <c r="O3" s="40"/>
      <c r="P3" s="33">
        <v>120</v>
      </c>
      <c r="Q3" s="40"/>
      <c r="R3" s="33">
        <v>2742.3</v>
      </c>
      <c r="S3" s="40"/>
      <c r="T3" s="33">
        <v>36428</v>
      </c>
      <c r="U3" s="40"/>
      <c r="V3" s="33">
        <v>2571</v>
      </c>
      <c r="W3" s="40"/>
      <c r="X3" s="33">
        <v>16512.5</v>
      </c>
      <c r="Y3" s="40"/>
      <c r="Z3" s="33">
        <v>4414</v>
      </c>
      <c r="AA3" s="40"/>
      <c r="AB3" s="33">
        <v>5131</v>
      </c>
      <c r="AC3" s="40"/>
      <c r="AD3" s="33">
        <v>4551</v>
      </c>
      <c r="AE3" s="40"/>
      <c r="AF3" s="33">
        <v>4813</v>
      </c>
      <c r="AG3" s="40"/>
      <c r="AH3" s="33">
        <v>227362.8</v>
      </c>
      <c r="AI3" s="34"/>
    </row>
    <row r="4" spans="1:35" ht="17.25">
      <c r="A4" s="38"/>
      <c r="B4" s="39"/>
      <c r="C4" s="38" t="s">
        <v>19</v>
      </c>
      <c r="D4" s="33">
        <v>23000</v>
      </c>
      <c r="E4" s="45">
        <v>36.836541849514717</v>
      </c>
      <c r="F4" s="33">
        <v>1119</v>
      </c>
      <c r="G4" s="45">
        <v>5.0912234405568952</v>
      </c>
      <c r="H4" s="33">
        <v>8870</v>
      </c>
      <c r="I4" s="45">
        <v>21.68174040576876</v>
      </c>
      <c r="J4" s="33">
        <v>365</v>
      </c>
      <c r="K4" s="45">
        <v>7.0124879923150818</v>
      </c>
      <c r="L4" s="33">
        <v>0</v>
      </c>
      <c r="M4" s="45">
        <v>0</v>
      </c>
      <c r="N4" s="33">
        <v>180</v>
      </c>
      <c r="O4" s="45">
        <v>0.98667982239763197</v>
      </c>
      <c r="P4" s="33">
        <v>0</v>
      </c>
      <c r="Q4" s="45">
        <v>0</v>
      </c>
      <c r="R4" s="33">
        <v>374.3</v>
      </c>
      <c r="S4" s="45">
        <v>13.649126645516537</v>
      </c>
      <c r="T4" s="33">
        <v>4860</v>
      </c>
      <c r="U4" s="45">
        <v>13.341385747227408</v>
      </c>
      <c r="V4" s="33">
        <v>0</v>
      </c>
      <c r="W4" s="45">
        <v>0</v>
      </c>
      <c r="X4" s="33">
        <v>0</v>
      </c>
      <c r="Y4" s="45">
        <v>0</v>
      </c>
      <c r="Z4" s="33">
        <v>0</v>
      </c>
      <c r="AA4" s="45">
        <v>0</v>
      </c>
      <c r="AB4" s="33">
        <v>0</v>
      </c>
      <c r="AC4" s="45">
        <v>0</v>
      </c>
      <c r="AD4" s="33">
        <v>120</v>
      </c>
      <c r="AE4" s="45">
        <v>2.6367831245880025</v>
      </c>
      <c r="AF4" s="33">
        <v>10</v>
      </c>
      <c r="AG4" s="45">
        <v>0.20777062123415749</v>
      </c>
      <c r="AH4" s="33">
        <v>38898.300000000003</v>
      </c>
      <c r="AI4" s="34"/>
    </row>
    <row r="5" spans="1:35" ht="17.25">
      <c r="A5" s="38"/>
      <c r="B5" s="39"/>
      <c r="C5" s="38" t="s">
        <v>20</v>
      </c>
      <c r="D5" s="33">
        <v>120</v>
      </c>
      <c r="E5" s="45">
        <v>0.19219065312790287</v>
      </c>
      <c r="F5" s="33">
        <v>145</v>
      </c>
      <c r="G5" s="45">
        <v>0.65972064243141182</v>
      </c>
      <c r="H5" s="33">
        <v>550</v>
      </c>
      <c r="I5" s="45">
        <v>1.3444145685651432</v>
      </c>
      <c r="J5" s="33">
        <v>40</v>
      </c>
      <c r="K5" s="45">
        <v>0.76849183477425553</v>
      </c>
      <c r="L5" s="33">
        <v>0</v>
      </c>
      <c r="M5" s="45">
        <v>0</v>
      </c>
      <c r="N5" s="33">
        <v>40</v>
      </c>
      <c r="O5" s="45">
        <v>0.21926218275502932</v>
      </c>
      <c r="P5" s="33">
        <v>0</v>
      </c>
      <c r="Q5" s="45">
        <v>0</v>
      </c>
      <c r="R5" s="33">
        <v>5</v>
      </c>
      <c r="S5" s="45">
        <v>0.18232870218429784</v>
      </c>
      <c r="T5" s="33">
        <v>50</v>
      </c>
      <c r="U5" s="45">
        <v>0.13725705501262764</v>
      </c>
      <c r="V5" s="33">
        <v>0</v>
      </c>
      <c r="W5" s="45">
        <v>0</v>
      </c>
      <c r="X5" s="33">
        <v>50</v>
      </c>
      <c r="Y5" s="45">
        <v>0.30280090840272522</v>
      </c>
      <c r="Z5" s="33">
        <v>0</v>
      </c>
      <c r="AA5" s="45">
        <v>0</v>
      </c>
      <c r="AB5" s="33">
        <v>10</v>
      </c>
      <c r="AC5" s="45">
        <v>0.19489378288832587</v>
      </c>
      <c r="AD5" s="33">
        <v>0</v>
      </c>
      <c r="AE5" s="45">
        <v>0</v>
      </c>
      <c r="AF5" s="33">
        <v>0</v>
      </c>
      <c r="AG5" s="45">
        <v>0</v>
      </c>
      <c r="AH5" s="33">
        <v>1010</v>
      </c>
      <c r="AI5" s="34"/>
    </row>
    <row r="6" spans="1:35" ht="28.5">
      <c r="A6" s="58" t="s">
        <v>21</v>
      </c>
      <c r="B6" s="59"/>
      <c r="C6" s="23" t="s">
        <v>22</v>
      </c>
      <c r="D6" s="33">
        <v>25029</v>
      </c>
      <c r="E6" s="45">
        <v>40.086165476152338</v>
      </c>
      <c r="F6" s="33">
        <v>11743</v>
      </c>
      <c r="G6" s="45">
        <v>53.428272441876331</v>
      </c>
      <c r="H6" s="33">
        <v>22596</v>
      </c>
      <c r="I6" s="45">
        <v>55.233439256905406</v>
      </c>
      <c r="J6" s="33">
        <v>3367</v>
      </c>
      <c r="K6" s="45">
        <v>64.687800192122964</v>
      </c>
      <c r="L6" s="33">
        <v>1040</v>
      </c>
      <c r="M6" s="45">
        <v>79.693486590038304</v>
      </c>
      <c r="N6" s="33">
        <v>8657</v>
      </c>
      <c r="O6" s="45">
        <v>47.453817902757223</v>
      </c>
      <c r="P6" s="33">
        <v>68</v>
      </c>
      <c r="Q6" s="45">
        <v>56.666666666666664</v>
      </c>
      <c r="R6" s="33">
        <v>1820</v>
      </c>
      <c r="S6" s="45">
        <v>66.367647595084406</v>
      </c>
      <c r="T6" s="33">
        <v>29896</v>
      </c>
      <c r="U6" s="45">
        <v>82.068738333150321</v>
      </c>
      <c r="V6" s="33">
        <v>1594</v>
      </c>
      <c r="W6" s="45">
        <v>61.999222092570982</v>
      </c>
      <c r="X6" s="33">
        <v>12908.5</v>
      </c>
      <c r="Y6" s="45">
        <v>78.17411052233156</v>
      </c>
      <c r="Z6" s="33">
        <v>4158</v>
      </c>
      <c r="AA6" s="45">
        <v>94.200271862256457</v>
      </c>
      <c r="AB6" s="33">
        <v>4258</v>
      </c>
      <c r="AC6" s="45">
        <v>82.985772753849147</v>
      </c>
      <c r="AD6" s="33">
        <v>3099</v>
      </c>
      <c r="AE6" s="45">
        <v>68.094924192485166</v>
      </c>
      <c r="AF6" s="33">
        <v>3752</v>
      </c>
      <c r="AG6" s="45">
        <v>77.955537087055887</v>
      </c>
      <c r="AH6" s="33">
        <v>133985.5</v>
      </c>
      <c r="AI6" s="49">
        <f>(AH6+AH7+AH8)/AH3*100</f>
        <v>98.407831008414746</v>
      </c>
    </row>
    <row r="7" spans="1:35" ht="17.25">
      <c r="A7" s="60"/>
      <c r="B7" s="61"/>
      <c r="C7" s="23" t="s">
        <v>23</v>
      </c>
      <c r="D7" s="33">
        <v>33238</v>
      </c>
      <c r="E7" s="45">
        <v>53.233607738876962</v>
      </c>
      <c r="F7" s="33">
        <v>9203</v>
      </c>
      <c r="G7" s="45">
        <v>41.871786705491601</v>
      </c>
      <c r="H7" s="33">
        <v>15483</v>
      </c>
      <c r="I7" s="45">
        <v>37.846492300171107</v>
      </c>
      <c r="J7" s="33">
        <v>1695</v>
      </c>
      <c r="K7" s="45">
        <v>32.564841498559076</v>
      </c>
      <c r="L7" s="33">
        <v>215</v>
      </c>
      <c r="M7" s="45">
        <v>16.475095785440612</v>
      </c>
      <c r="N7" s="33">
        <v>8621</v>
      </c>
      <c r="O7" s="45">
        <v>47.256481938277695</v>
      </c>
      <c r="P7" s="33">
        <v>37</v>
      </c>
      <c r="Q7" s="45">
        <v>30.833333333333336</v>
      </c>
      <c r="R7" s="33">
        <v>651.29999999999995</v>
      </c>
      <c r="S7" s="45">
        <v>23.750136746526636</v>
      </c>
      <c r="T7" s="33">
        <v>3347</v>
      </c>
      <c r="U7" s="45">
        <v>9.1879872625452954</v>
      </c>
      <c r="V7" s="33">
        <v>877</v>
      </c>
      <c r="W7" s="45">
        <v>34.111240762349283</v>
      </c>
      <c r="X7" s="33">
        <v>2989</v>
      </c>
      <c r="Y7" s="45">
        <v>18.101438304314911</v>
      </c>
      <c r="Z7" s="33">
        <v>0</v>
      </c>
      <c r="AA7" s="45">
        <v>0</v>
      </c>
      <c r="AB7" s="33">
        <v>728</v>
      </c>
      <c r="AC7" s="45">
        <v>14.188267394270124</v>
      </c>
      <c r="AD7" s="33">
        <v>1150</v>
      </c>
      <c r="AE7" s="45">
        <v>25.269171610635027</v>
      </c>
      <c r="AF7" s="33">
        <v>1001</v>
      </c>
      <c r="AG7" s="45">
        <v>20.797839185539164</v>
      </c>
      <c r="AH7" s="33">
        <v>79235.3</v>
      </c>
      <c r="AI7" s="34"/>
    </row>
    <row r="8" spans="1:35" ht="17.25">
      <c r="A8" s="62"/>
      <c r="B8" s="63"/>
      <c r="C8" s="23" t="s">
        <v>24</v>
      </c>
      <c r="D8" s="33">
        <v>3005</v>
      </c>
      <c r="E8" s="45">
        <v>4.8127742720779016</v>
      </c>
      <c r="F8" s="33">
        <v>300</v>
      </c>
      <c r="G8" s="45">
        <v>1.3649392602029209</v>
      </c>
      <c r="H8" s="33">
        <v>1850</v>
      </c>
      <c r="I8" s="45">
        <v>4.522121730628208</v>
      </c>
      <c r="J8" s="33">
        <v>100</v>
      </c>
      <c r="K8" s="45">
        <v>1.9212295869356391</v>
      </c>
      <c r="L8" s="33">
        <v>50</v>
      </c>
      <c r="M8" s="45">
        <v>3.8314176245210727</v>
      </c>
      <c r="N8" s="33">
        <v>725</v>
      </c>
      <c r="O8" s="45">
        <v>3.9741270624349068</v>
      </c>
      <c r="P8" s="33">
        <v>15</v>
      </c>
      <c r="Q8" s="45">
        <v>12.5</v>
      </c>
      <c r="R8" s="33">
        <v>267</v>
      </c>
      <c r="S8" s="45">
        <v>9.7363526966415055</v>
      </c>
      <c r="T8" s="33">
        <v>3115</v>
      </c>
      <c r="U8" s="45">
        <v>8.5511145272867033</v>
      </c>
      <c r="V8" s="33">
        <v>100</v>
      </c>
      <c r="W8" s="45">
        <v>3.8895371450797356</v>
      </c>
      <c r="X8" s="33">
        <v>545</v>
      </c>
      <c r="Y8" s="45">
        <v>3.3005299015897052</v>
      </c>
      <c r="Z8" s="33">
        <v>0</v>
      </c>
      <c r="AA8" s="45">
        <v>0</v>
      </c>
      <c r="AB8" s="33">
        <v>140</v>
      </c>
      <c r="AC8" s="45">
        <v>2.7285129604365621</v>
      </c>
      <c r="AD8" s="33">
        <v>250</v>
      </c>
      <c r="AE8" s="45">
        <v>5.4932981762250055</v>
      </c>
      <c r="AF8" s="33">
        <v>60</v>
      </c>
      <c r="AG8" s="45">
        <v>1.246623727404945</v>
      </c>
      <c r="AH8" s="33">
        <v>10522</v>
      </c>
      <c r="AI8" s="34"/>
    </row>
    <row r="9" spans="1:35" ht="28.5">
      <c r="A9" s="64" t="s">
        <v>25</v>
      </c>
      <c r="B9" s="65"/>
      <c r="C9" s="35" t="s">
        <v>26</v>
      </c>
      <c r="D9" s="33">
        <v>36499</v>
      </c>
      <c r="E9" s="45">
        <v>58.456388737627726</v>
      </c>
      <c r="F9" s="33">
        <v>12208</v>
      </c>
      <c r="G9" s="45">
        <v>55.54392829519086</v>
      </c>
      <c r="H9" s="33">
        <v>29726</v>
      </c>
      <c r="I9" s="45">
        <v>72.661940845758991</v>
      </c>
      <c r="J9" s="33">
        <v>1710</v>
      </c>
      <c r="K9" s="45">
        <v>32.853025936599423</v>
      </c>
      <c r="L9" s="33">
        <v>1035</v>
      </c>
      <c r="M9" s="45">
        <v>79.310344827586206</v>
      </c>
      <c r="N9" s="33">
        <v>11532</v>
      </c>
      <c r="O9" s="45">
        <v>63.213287288274955</v>
      </c>
      <c r="P9" s="33">
        <v>73</v>
      </c>
      <c r="Q9" s="45">
        <v>60.833333333333329</v>
      </c>
      <c r="R9" s="33">
        <v>1627</v>
      </c>
      <c r="S9" s="45">
        <v>59.329759690770523</v>
      </c>
      <c r="T9" s="33">
        <v>27903</v>
      </c>
      <c r="U9" s="45">
        <v>76.597672120346985</v>
      </c>
      <c r="V9" s="33">
        <v>1436</v>
      </c>
      <c r="W9" s="45">
        <v>55.853753403344996</v>
      </c>
      <c r="X9" s="33">
        <v>11043.5</v>
      </c>
      <c r="Y9" s="45">
        <v>66.879636638909915</v>
      </c>
      <c r="Z9" s="33">
        <v>3</v>
      </c>
      <c r="AA9" s="45">
        <v>6.7965564114182156E-2</v>
      </c>
      <c r="AB9" s="33">
        <v>3972</v>
      </c>
      <c r="AC9" s="45">
        <v>77.411810563243037</v>
      </c>
      <c r="AD9" s="33">
        <v>3231</v>
      </c>
      <c r="AE9" s="45">
        <v>70.995385629531967</v>
      </c>
      <c r="AF9" s="33">
        <v>2555</v>
      </c>
      <c r="AG9" s="45">
        <v>53.085393725327236</v>
      </c>
      <c r="AH9" s="33">
        <v>144553.5</v>
      </c>
      <c r="AI9" s="49">
        <f>(AH9+AH10+AH11+AH12+AH13)/(AH3*2)*100</f>
        <v>82.778119375729005</v>
      </c>
    </row>
    <row r="10" spans="1:35" ht="17.25">
      <c r="A10" s="66"/>
      <c r="B10" s="67"/>
      <c r="C10" s="35" t="s">
        <v>27</v>
      </c>
      <c r="D10" s="33">
        <v>23844</v>
      </c>
      <c r="E10" s="45">
        <v>38.188282776514306</v>
      </c>
      <c r="F10" s="33">
        <v>500</v>
      </c>
      <c r="G10" s="45">
        <v>2.2748987670048679</v>
      </c>
      <c r="H10" s="33">
        <v>9620</v>
      </c>
      <c r="I10" s="45">
        <v>23.515032999266683</v>
      </c>
      <c r="J10" s="33">
        <v>50</v>
      </c>
      <c r="K10" s="45">
        <v>0.96061479346781953</v>
      </c>
      <c r="L10" s="33">
        <v>205</v>
      </c>
      <c r="M10" s="45">
        <v>15.708812260536398</v>
      </c>
      <c r="N10" s="33">
        <v>4771</v>
      </c>
      <c r="O10" s="45">
        <v>26.152496848106122</v>
      </c>
      <c r="P10" s="33">
        <v>7</v>
      </c>
      <c r="Q10" s="45">
        <v>5.833333333333333</v>
      </c>
      <c r="R10" s="33">
        <v>824</v>
      </c>
      <c r="S10" s="45">
        <v>30.047770119972284</v>
      </c>
      <c r="T10" s="33">
        <v>7465</v>
      </c>
      <c r="U10" s="45">
        <v>20.492478313385305</v>
      </c>
      <c r="V10" s="33">
        <v>1062</v>
      </c>
      <c r="W10" s="45">
        <v>41.306884480746788</v>
      </c>
      <c r="X10" s="33">
        <v>4908</v>
      </c>
      <c r="Y10" s="45">
        <v>29.722937168811509</v>
      </c>
      <c r="Z10" s="33">
        <v>4409</v>
      </c>
      <c r="AA10" s="45">
        <v>99.886724059809694</v>
      </c>
      <c r="AB10" s="33">
        <v>1116</v>
      </c>
      <c r="AC10" s="45">
        <v>21.750146170337167</v>
      </c>
      <c r="AD10" s="33">
        <v>609</v>
      </c>
      <c r="AE10" s="45">
        <v>13.381674357284112</v>
      </c>
      <c r="AF10" s="33">
        <v>50</v>
      </c>
      <c r="AG10" s="45">
        <v>1.0388531061707875</v>
      </c>
      <c r="AH10" s="33">
        <v>59440</v>
      </c>
      <c r="AI10" s="34"/>
    </row>
    <row r="11" spans="1:35" ht="17.25">
      <c r="A11" s="54" t="s">
        <v>28</v>
      </c>
      <c r="B11" s="54"/>
      <c r="C11" s="24" t="s">
        <v>29</v>
      </c>
      <c r="D11" s="33">
        <v>37985</v>
      </c>
      <c r="E11" s="45">
        <v>60.836349658861586</v>
      </c>
      <c r="F11" s="33">
        <v>1800</v>
      </c>
      <c r="G11" s="45">
        <v>8.1896355612175267</v>
      </c>
      <c r="H11" s="33">
        <v>30860</v>
      </c>
      <c r="I11" s="45">
        <v>75.433879247127848</v>
      </c>
      <c r="J11" s="33">
        <v>20</v>
      </c>
      <c r="K11" s="45">
        <v>0.38424591738712777</v>
      </c>
      <c r="L11" s="33">
        <v>770</v>
      </c>
      <c r="M11" s="45">
        <v>59.003831417624518</v>
      </c>
      <c r="N11" s="33">
        <v>10230</v>
      </c>
      <c r="O11" s="45">
        <v>56.076303239598744</v>
      </c>
      <c r="P11" s="33">
        <v>95</v>
      </c>
      <c r="Q11" s="45">
        <v>79.166666666666657</v>
      </c>
      <c r="R11" s="33">
        <v>1878.3</v>
      </c>
      <c r="S11" s="45">
        <v>68.493600262553329</v>
      </c>
      <c r="T11" s="33">
        <v>32591</v>
      </c>
      <c r="U11" s="45">
        <v>89.466893598330955</v>
      </c>
      <c r="V11" s="33">
        <v>1544</v>
      </c>
      <c r="W11" s="45">
        <v>60.054453520031117</v>
      </c>
      <c r="X11" s="33">
        <v>11436.5</v>
      </c>
      <c r="Y11" s="45">
        <v>69.25965177895533</v>
      </c>
      <c r="Z11" s="33">
        <v>0</v>
      </c>
      <c r="AA11" s="45">
        <v>0</v>
      </c>
      <c r="AB11" s="33">
        <v>3956</v>
      </c>
      <c r="AC11" s="45">
        <v>77.09998051062172</v>
      </c>
      <c r="AD11" s="33">
        <v>2975</v>
      </c>
      <c r="AE11" s="45">
        <v>65.370248297077566</v>
      </c>
      <c r="AF11" s="33">
        <v>1030</v>
      </c>
      <c r="AG11" s="45">
        <v>21.400373987118222</v>
      </c>
      <c r="AH11" s="33">
        <v>137170.79999999999</v>
      </c>
      <c r="AI11" s="36"/>
    </row>
    <row r="12" spans="1:35" ht="17.25">
      <c r="A12" s="54"/>
      <c r="B12" s="54"/>
      <c r="C12" s="24" t="s">
        <v>30</v>
      </c>
      <c r="D12" s="33">
        <v>28580</v>
      </c>
      <c r="E12" s="45">
        <v>45.773407219962202</v>
      </c>
      <c r="F12" s="33">
        <v>0</v>
      </c>
      <c r="G12" s="45">
        <v>0</v>
      </c>
      <c r="H12" s="33">
        <v>20</v>
      </c>
      <c r="I12" s="45">
        <v>4.8887802493277926E-2</v>
      </c>
      <c r="J12" s="33">
        <v>0</v>
      </c>
      <c r="K12" s="45">
        <v>0</v>
      </c>
      <c r="L12" s="33">
        <v>0</v>
      </c>
      <c r="M12" s="45">
        <v>0</v>
      </c>
      <c r="N12" s="33">
        <v>0</v>
      </c>
      <c r="O12" s="45">
        <v>0</v>
      </c>
      <c r="P12" s="33">
        <v>0</v>
      </c>
      <c r="Q12" s="45">
        <v>0</v>
      </c>
      <c r="R12" s="33">
        <v>0</v>
      </c>
      <c r="S12" s="45">
        <v>0</v>
      </c>
      <c r="T12" s="33">
        <v>0</v>
      </c>
      <c r="U12" s="45">
        <v>0</v>
      </c>
      <c r="V12" s="33">
        <v>0</v>
      </c>
      <c r="W12" s="45">
        <v>0</v>
      </c>
      <c r="X12" s="33">
        <v>0</v>
      </c>
      <c r="Y12" s="45">
        <v>0</v>
      </c>
      <c r="Z12" s="33">
        <v>0</v>
      </c>
      <c r="AA12" s="45">
        <v>0</v>
      </c>
      <c r="AB12" s="33">
        <v>0</v>
      </c>
      <c r="AC12" s="45">
        <v>0</v>
      </c>
      <c r="AD12" s="33">
        <v>0</v>
      </c>
      <c r="AE12" s="45">
        <v>0</v>
      </c>
      <c r="AF12" s="33">
        <v>0</v>
      </c>
      <c r="AG12" s="45">
        <v>0</v>
      </c>
      <c r="AH12" s="33">
        <v>28600</v>
      </c>
      <c r="AI12" s="34"/>
    </row>
    <row r="13" spans="1:35" ht="17.25">
      <c r="A13" s="54"/>
      <c r="B13" s="54"/>
      <c r="C13" s="25" t="s">
        <v>31</v>
      </c>
      <c r="D13" s="33">
        <v>0</v>
      </c>
      <c r="E13" s="45">
        <v>0</v>
      </c>
      <c r="F13" s="33">
        <v>0</v>
      </c>
      <c r="G13" s="45">
        <v>0</v>
      </c>
      <c r="H13" s="33">
        <v>0</v>
      </c>
      <c r="I13" s="45">
        <v>0</v>
      </c>
      <c r="J13" s="33">
        <v>0</v>
      </c>
      <c r="K13" s="45">
        <v>0</v>
      </c>
      <c r="L13" s="33">
        <v>0</v>
      </c>
      <c r="M13" s="45">
        <v>0</v>
      </c>
      <c r="N13" s="33">
        <v>0</v>
      </c>
      <c r="O13" s="45">
        <v>0</v>
      </c>
      <c r="P13" s="33">
        <v>0</v>
      </c>
      <c r="Q13" s="45">
        <v>0</v>
      </c>
      <c r="R13" s="33">
        <v>0</v>
      </c>
      <c r="S13" s="45">
        <v>0</v>
      </c>
      <c r="T13" s="33">
        <v>0</v>
      </c>
      <c r="U13" s="45">
        <v>0</v>
      </c>
      <c r="V13" s="33">
        <v>1000</v>
      </c>
      <c r="W13" s="45">
        <v>38.895371450797356</v>
      </c>
      <c r="X13" s="33">
        <v>1176</v>
      </c>
      <c r="Y13" s="45">
        <v>7.1218773656320966</v>
      </c>
      <c r="Z13" s="33">
        <v>4353</v>
      </c>
      <c r="AA13" s="45">
        <v>98.6180335296783</v>
      </c>
      <c r="AB13" s="33">
        <v>120</v>
      </c>
      <c r="AC13" s="45">
        <v>2.3387253946599107</v>
      </c>
      <c r="AD13" s="33">
        <v>0</v>
      </c>
      <c r="AE13" s="45">
        <v>0</v>
      </c>
      <c r="AF13" s="33">
        <v>0</v>
      </c>
      <c r="AG13" s="45">
        <v>0</v>
      </c>
      <c r="AH13" s="33">
        <v>6649</v>
      </c>
      <c r="AI13" s="34"/>
    </row>
    <row r="14" spans="1:35" ht="17.25">
      <c r="A14" s="58" t="s">
        <v>32</v>
      </c>
      <c r="B14" s="59"/>
      <c r="C14" s="26" t="s">
        <v>33</v>
      </c>
      <c r="D14" s="33">
        <v>24434</v>
      </c>
      <c r="E14" s="45">
        <v>39.133220154393157</v>
      </c>
      <c r="F14" s="33">
        <v>100</v>
      </c>
      <c r="G14" s="45">
        <v>0.45497975340097369</v>
      </c>
      <c r="H14" s="33">
        <v>10789</v>
      </c>
      <c r="I14" s="45">
        <v>26.372525054998778</v>
      </c>
      <c r="J14" s="33">
        <v>0</v>
      </c>
      <c r="K14" s="45">
        <v>0</v>
      </c>
      <c r="L14" s="33">
        <v>0</v>
      </c>
      <c r="M14" s="45">
        <v>0</v>
      </c>
      <c r="N14" s="33">
        <v>0</v>
      </c>
      <c r="O14" s="45">
        <v>0</v>
      </c>
      <c r="P14" s="33">
        <v>0</v>
      </c>
      <c r="Q14" s="45">
        <v>0</v>
      </c>
      <c r="R14" s="33">
        <v>795.8</v>
      </c>
      <c r="S14" s="45">
        <v>29.01943623965284</v>
      </c>
      <c r="T14" s="33">
        <v>5060</v>
      </c>
      <c r="U14" s="45">
        <v>13.890413967277917</v>
      </c>
      <c r="V14" s="33">
        <v>0</v>
      </c>
      <c r="W14" s="45">
        <v>0</v>
      </c>
      <c r="X14" s="33">
        <v>0</v>
      </c>
      <c r="Y14" s="45">
        <v>0</v>
      </c>
      <c r="Z14" s="33">
        <v>0</v>
      </c>
      <c r="AA14" s="45">
        <v>0</v>
      </c>
      <c r="AB14" s="33">
        <v>10</v>
      </c>
      <c r="AC14" s="45">
        <v>0.19489378288832587</v>
      </c>
      <c r="AD14" s="33">
        <v>0</v>
      </c>
      <c r="AE14" s="45">
        <v>0</v>
      </c>
      <c r="AF14" s="33">
        <v>0</v>
      </c>
      <c r="AG14" s="45">
        <v>0</v>
      </c>
      <c r="AH14" s="33">
        <v>41188.800000000003</v>
      </c>
      <c r="AI14" s="49">
        <f>(AH14+AH15+AH16+AH17+AH18+AH19+AH20+AH21)/AH3*100</f>
        <v>79.469816522315867</v>
      </c>
    </row>
    <row r="15" spans="1:35" ht="17.25">
      <c r="A15" s="60"/>
      <c r="B15" s="61"/>
      <c r="C15" s="26" t="s">
        <v>34</v>
      </c>
      <c r="D15" s="33">
        <v>1028</v>
      </c>
      <c r="E15" s="45">
        <v>1.6464332617957014</v>
      </c>
      <c r="F15" s="33">
        <v>560</v>
      </c>
      <c r="G15" s="45">
        <v>2.5478866190454528</v>
      </c>
      <c r="H15" s="33">
        <v>380</v>
      </c>
      <c r="I15" s="45">
        <v>0.92886824737228069</v>
      </c>
      <c r="J15" s="33">
        <v>0</v>
      </c>
      <c r="K15" s="45">
        <v>0</v>
      </c>
      <c r="L15" s="33">
        <v>0</v>
      </c>
      <c r="M15" s="45">
        <v>0</v>
      </c>
      <c r="N15" s="33">
        <v>200</v>
      </c>
      <c r="O15" s="45">
        <v>1.0963109137751468</v>
      </c>
      <c r="P15" s="33">
        <v>0</v>
      </c>
      <c r="Q15" s="45">
        <v>0</v>
      </c>
      <c r="R15" s="33">
        <v>0</v>
      </c>
      <c r="S15" s="45">
        <v>0</v>
      </c>
      <c r="T15" s="33">
        <v>20</v>
      </c>
      <c r="U15" s="45">
        <v>5.4902822005051061E-2</v>
      </c>
      <c r="V15" s="33">
        <v>0</v>
      </c>
      <c r="W15" s="45">
        <v>0</v>
      </c>
      <c r="X15" s="33">
        <v>0</v>
      </c>
      <c r="Y15" s="45">
        <v>0</v>
      </c>
      <c r="Z15" s="33">
        <v>0</v>
      </c>
      <c r="AA15" s="45">
        <v>0</v>
      </c>
      <c r="AB15" s="33">
        <v>0</v>
      </c>
      <c r="AC15" s="45">
        <v>0</v>
      </c>
      <c r="AD15" s="33">
        <v>2</v>
      </c>
      <c r="AE15" s="45">
        <v>4.3946385409800046E-2</v>
      </c>
      <c r="AF15" s="33">
        <v>0</v>
      </c>
      <c r="AG15" s="45">
        <v>0</v>
      </c>
      <c r="AH15" s="33">
        <v>2190</v>
      </c>
      <c r="AI15" s="41"/>
    </row>
    <row r="16" spans="1:35" ht="17.25">
      <c r="A16" s="60"/>
      <c r="B16" s="61"/>
      <c r="C16" s="26" t="s">
        <v>35</v>
      </c>
      <c r="D16" s="33">
        <v>12518</v>
      </c>
      <c r="E16" s="45">
        <v>20.048688298792403</v>
      </c>
      <c r="F16" s="33">
        <v>5295</v>
      </c>
      <c r="G16" s="45">
        <v>24.091177942581552</v>
      </c>
      <c r="H16" s="33">
        <v>6633</v>
      </c>
      <c r="I16" s="45">
        <v>16.213639696895623</v>
      </c>
      <c r="J16" s="33">
        <v>1033</v>
      </c>
      <c r="K16" s="45">
        <v>19.846301633045151</v>
      </c>
      <c r="L16" s="33">
        <v>0</v>
      </c>
      <c r="M16" s="45">
        <v>0</v>
      </c>
      <c r="N16" s="33">
        <v>0</v>
      </c>
      <c r="O16" s="45">
        <v>0</v>
      </c>
      <c r="P16" s="33">
        <v>0</v>
      </c>
      <c r="Q16" s="45">
        <v>0</v>
      </c>
      <c r="R16" s="33">
        <v>1395.5</v>
      </c>
      <c r="S16" s="45">
        <v>50.887940779637532</v>
      </c>
      <c r="T16" s="33">
        <v>14080</v>
      </c>
      <c r="U16" s="45">
        <v>38.651586691555941</v>
      </c>
      <c r="V16" s="33">
        <v>0</v>
      </c>
      <c r="W16" s="45">
        <v>0</v>
      </c>
      <c r="X16" s="33">
        <v>0</v>
      </c>
      <c r="Y16" s="45">
        <v>0</v>
      </c>
      <c r="Z16" s="33">
        <v>0</v>
      </c>
      <c r="AA16" s="45">
        <v>0</v>
      </c>
      <c r="AB16" s="33">
        <v>189</v>
      </c>
      <c r="AC16" s="45">
        <v>3.6834924965893587</v>
      </c>
      <c r="AD16" s="33">
        <v>945</v>
      </c>
      <c r="AE16" s="45">
        <v>20.764667106130521</v>
      </c>
      <c r="AF16" s="33">
        <v>130</v>
      </c>
      <c r="AG16" s="45">
        <v>2.7010180760440474</v>
      </c>
      <c r="AH16" s="33">
        <v>42218.5</v>
      </c>
      <c r="AI16" s="34"/>
    </row>
    <row r="17" spans="1:35" ht="17.25">
      <c r="A17" s="60"/>
      <c r="B17" s="61"/>
      <c r="C17" s="26" t="s">
        <v>36</v>
      </c>
      <c r="D17" s="33">
        <v>0</v>
      </c>
      <c r="E17" s="45">
        <v>0</v>
      </c>
      <c r="F17" s="33">
        <v>0</v>
      </c>
      <c r="G17" s="45">
        <v>0</v>
      </c>
      <c r="H17" s="33">
        <v>0</v>
      </c>
      <c r="I17" s="45">
        <v>0</v>
      </c>
      <c r="J17" s="33">
        <v>0</v>
      </c>
      <c r="K17" s="45">
        <v>0</v>
      </c>
      <c r="L17" s="33">
        <v>100</v>
      </c>
      <c r="M17" s="45">
        <v>7.6628352490421454</v>
      </c>
      <c r="N17" s="33">
        <v>17426</v>
      </c>
      <c r="O17" s="45">
        <v>95.521569917228518</v>
      </c>
      <c r="P17" s="33">
        <v>89</v>
      </c>
      <c r="Q17" s="45">
        <v>74.166666666666671</v>
      </c>
      <c r="R17" s="33">
        <v>0</v>
      </c>
      <c r="S17" s="45">
        <v>0</v>
      </c>
      <c r="T17" s="33">
        <v>0</v>
      </c>
      <c r="U17" s="45">
        <v>0</v>
      </c>
      <c r="V17" s="33">
        <v>2478</v>
      </c>
      <c r="W17" s="45">
        <v>96.382730455075844</v>
      </c>
      <c r="X17" s="33">
        <v>0</v>
      </c>
      <c r="Y17" s="45">
        <v>0</v>
      </c>
      <c r="Z17" s="33">
        <v>0</v>
      </c>
      <c r="AA17" s="45">
        <v>0</v>
      </c>
      <c r="AB17" s="33">
        <v>0</v>
      </c>
      <c r="AC17" s="45">
        <v>0</v>
      </c>
      <c r="AD17" s="33">
        <v>1416</v>
      </c>
      <c r="AE17" s="45">
        <v>31.114040870138432</v>
      </c>
      <c r="AF17" s="33">
        <v>53</v>
      </c>
      <c r="AG17" s="45">
        <v>1.1011842925410347</v>
      </c>
      <c r="AH17" s="33">
        <v>21562</v>
      </c>
      <c r="AI17" s="34"/>
    </row>
    <row r="18" spans="1:35" ht="17.25">
      <c r="A18" s="60"/>
      <c r="B18" s="61"/>
      <c r="C18" s="26" t="s">
        <v>37</v>
      </c>
      <c r="D18" s="33">
        <v>0</v>
      </c>
      <c r="E18" s="45">
        <v>0</v>
      </c>
      <c r="F18" s="33">
        <v>0</v>
      </c>
      <c r="G18" s="45">
        <v>0</v>
      </c>
      <c r="H18" s="33">
        <v>0</v>
      </c>
      <c r="I18" s="45">
        <v>0</v>
      </c>
      <c r="J18" s="33">
        <v>0</v>
      </c>
      <c r="K18" s="45">
        <v>0</v>
      </c>
      <c r="L18" s="33">
        <v>0</v>
      </c>
      <c r="M18" s="45">
        <v>0</v>
      </c>
      <c r="N18" s="33">
        <v>0</v>
      </c>
      <c r="O18" s="45">
        <v>0</v>
      </c>
      <c r="P18" s="33">
        <v>0</v>
      </c>
      <c r="Q18" s="45">
        <v>0</v>
      </c>
      <c r="R18" s="33">
        <v>0</v>
      </c>
      <c r="S18" s="45">
        <v>0</v>
      </c>
      <c r="T18" s="33">
        <v>0</v>
      </c>
      <c r="U18" s="45">
        <v>0</v>
      </c>
      <c r="V18" s="33">
        <v>0</v>
      </c>
      <c r="W18" s="45">
        <v>0</v>
      </c>
      <c r="X18" s="33">
        <v>0</v>
      </c>
      <c r="Y18" s="45">
        <v>0</v>
      </c>
      <c r="Z18" s="33">
        <v>846</v>
      </c>
      <c r="AA18" s="45">
        <v>19.166289080199366</v>
      </c>
      <c r="AB18" s="33">
        <v>20</v>
      </c>
      <c r="AC18" s="45">
        <v>0.38978756577665175</v>
      </c>
      <c r="AD18" s="33">
        <v>0</v>
      </c>
      <c r="AE18" s="45">
        <v>0</v>
      </c>
      <c r="AF18" s="33">
        <v>0</v>
      </c>
      <c r="AG18" s="45">
        <v>0</v>
      </c>
      <c r="AH18" s="33">
        <v>866</v>
      </c>
      <c r="AI18" s="34"/>
    </row>
    <row r="19" spans="1:35" ht="17.25">
      <c r="A19" s="60"/>
      <c r="B19" s="61"/>
      <c r="C19" s="26" t="s">
        <v>38</v>
      </c>
      <c r="D19" s="33">
        <v>0</v>
      </c>
      <c r="E19" s="45">
        <v>0</v>
      </c>
      <c r="F19" s="33">
        <v>0</v>
      </c>
      <c r="G19" s="45">
        <v>0</v>
      </c>
      <c r="H19" s="33">
        <v>0</v>
      </c>
      <c r="I19" s="45">
        <v>0</v>
      </c>
      <c r="J19" s="33">
        <v>0</v>
      </c>
      <c r="K19" s="45">
        <v>0</v>
      </c>
      <c r="L19" s="33">
        <v>0</v>
      </c>
      <c r="M19" s="45">
        <v>0</v>
      </c>
      <c r="N19" s="33">
        <v>0</v>
      </c>
      <c r="O19" s="45">
        <v>0</v>
      </c>
      <c r="P19" s="33">
        <v>0</v>
      </c>
      <c r="Q19" s="45">
        <v>0</v>
      </c>
      <c r="R19" s="33">
        <v>178</v>
      </c>
      <c r="S19" s="45">
        <v>6.4909017977610031</v>
      </c>
      <c r="T19" s="33">
        <v>350</v>
      </c>
      <c r="U19" s="45">
        <v>0.96079938508839347</v>
      </c>
      <c r="V19" s="33">
        <v>0</v>
      </c>
      <c r="W19" s="45">
        <v>0</v>
      </c>
      <c r="X19" s="33">
        <v>0</v>
      </c>
      <c r="Y19" s="45">
        <v>0</v>
      </c>
      <c r="Z19" s="33">
        <v>0</v>
      </c>
      <c r="AA19" s="45">
        <v>0</v>
      </c>
      <c r="AB19" s="33">
        <v>90</v>
      </c>
      <c r="AC19" s="45">
        <v>1.7540440459949327</v>
      </c>
      <c r="AD19" s="33">
        <v>0</v>
      </c>
      <c r="AE19" s="45">
        <v>0</v>
      </c>
      <c r="AF19" s="33">
        <v>0</v>
      </c>
      <c r="AG19" s="45">
        <v>0</v>
      </c>
      <c r="AH19" s="33">
        <v>618</v>
      </c>
      <c r="AI19" s="34"/>
    </row>
    <row r="20" spans="1:35" ht="17.25">
      <c r="A20" s="60"/>
      <c r="B20" s="61"/>
      <c r="C20" s="26" t="s">
        <v>39</v>
      </c>
      <c r="D20" s="33">
        <v>0</v>
      </c>
      <c r="E20" s="45">
        <v>0</v>
      </c>
      <c r="F20" s="33">
        <v>0</v>
      </c>
      <c r="G20" s="45">
        <v>0</v>
      </c>
      <c r="H20" s="33">
        <v>0</v>
      </c>
      <c r="I20" s="45">
        <v>0</v>
      </c>
      <c r="J20" s="33">
        <v>0</v>
      </c>
      <c r="K20" s="45">
        <v>0</v>
      </c>
      <c r="L20" s="33">
        <v>0</v>
      </c>
      <c r="M20" s="45">
        <v>0</v>
      </c>
      <c r="N20" s="33">
        <v>0</v>
      </c>
      <c r="O20" s="45">
        <v>0</v>
      </c>
      <c r="P20" s="33">
        <v>0</v>
      </c>
      <c r="Q20" s="45">
        <v>0</v>
      </c>
      <c r="R20" s="33">
        <v>0</v>
      </c>
      <c r="S20" s="45">
        <v>0</v>
      </c>
      <c r="T20" s="33">
        <v>0</v>
      </c>
      <c r="U20" s="45">
        <v>0</v>
      </c>
      <c r="V20" s="33">
        <v>0</v>
      </c>
      <c r="W20" s="45">
        <v>0</v>
      </c>
      <c r="X20" s="33">
        <v>14568.5</v>
      </c>
      <c r="Y20" s="45">
        <v>88.227100681302034</v>
      </c>
      <c r="Z20" s="33">
        <v>0</v>
      </c>
      <c r="AA20" s="45">
        <v>0</v>
      </c>
      <c r="AB20" s="33">
        <v>0</v>
      </c>
      <c r="AC20" s="45">
        <v>0</v>
      </c>
      <c r="AD20" s="33">
        <v>0</v>
      </c>
      <c r="AE20" s="45">
        <v>0</v>
      </c>
      <c r="AF20" s="33">
        <v>0</v>
      </c>
      <c r="AG20" s="45">
        <v>0</v>
      </c>
      <c r="AH20" s="33">
        <v>14568.5</v>
      </c>
      <c r="AI20" s="34"/>
    </row>
    <row r="21" spans="1:35" ht="28.5">
      <c r="A21" s="62"/>
      <c r="B21" s="63"/>
      <c r="C21" s="26" t="s">
        <v>40</v>
      </c>
      <c r="D21" s="33">
        <v>20366</v>
      </c>
      <c r="E21" s="45">
        <v>32.617957013357248</v>
      </c>
      <c r="F21" s="33">
        <v>10486</v>
      </c>
      <c r="G21" s="45">
        <v>47.709176941626097</v>
      </c>
      <c r="H21" s="33">
        <v>18849</v>
      </c>
      <c r="I21" s="45">
        <v>46.074309459789781</v>
      </c>
      <c r="J21" s="33">
        <v>3742</v>
      </c>
      <c r="K21" s="45">
        <v>71.892411143131611</v>
      </c>
      <c r="L21" s="33">
        <v>0</v>
      </c>
      <c r="M21" s="45">
        <v>0</v>
      </c>
      <c r="N21" s="33">
        <v>0</v>
      </c>
      <c r="O21" s="45">
        <v>0</v>
      </c>
      <c r="P21" s="33">
        <v>0</v>
      </c>
      <c r="Q21" s="45">
        <v>0</v>
      </c>
      <c r="R21" s="33">
        <v>53</v>
      </c>
      <c r="S21" s="45">
        <v>1.9326842431535571</v>
      </c>
      <c r="T21" s="33">
        <v>1362</v>
      </c>
      <c r="U21" s="45">
        <v>3.7388821785439772</v>
      </c>
      <c r="V21" s="33">
        <v>0</v>
      </c>
      <c r="W21" s="45">
        <v>0</v>
      </c>
      <c r="X21" s="33">
        <v>0</v>
      </c>
      <c r="Y21" s="45">
        <v>0</v>
      </c>
      <c r="Z21" s="33">
        <v>0</v>
      </c>
      <c r="AA21" s="45">
        <v>0</v>
      </c>
      <c r="AB21" s="33">
        <v>30</v>
      </c>
      <c r="AC21" s="45">
        <v>0.58468134866497767</v>
      </c>
      <c r="AD21" s="33">
        <v>280</v>
      </c>
      <c r="AE21" s="45">
        <v>6.1524939573720054</v>
      </c>
      <c r="AF21" s="33">
        <v>2305</v>
      </c>
      <c r="AG21" s="45">
        <v>47.891128194473303</v>
      </c>
      <c r="AH21" s="33">
        <v>57473</v>
      </c>
      <c r="AI21" s="34"/>
    </row>
    <row r="22" spans="1:35" ht="28.5">
      <c r="A22" s="70" t="s">
        <v>41</v>
      </c>
      <c r="B22" s="71" t="s">
        <v>42</v>
      </c>
      <c r="C22" s="27" t="s">
        <v>43</v>
      </c>
      <c r="D22" s="33">
        <v>33591</v>
      </c>
      <c r="E22" s="45">
        <v>53.798968576828209</v>
      </c>
      <c r="F22" s="33">
        <v>5365</v>
      </c>
      <c r="G22" s="45">
        <v>24.409663769962236</v>
      </c>
      <c r="H22" s="33">
        <v>17134</v>
      </c>
      <c r="I22" s="45">
        <v>41.882180395991199</v>
      </c>
      <c r="J22" s="33">
        <v>1156</v>
      </c>
      <c r="K22" s="45">
        <v>22.209414024975985</v>
      </c>
      <c r="L22" s="33">
        <v>1073</v>
      </c>
      <c r="M22" s="45">
        <v>82.222222222222214</v>
      </c>
      <c r="N22" s="33">
        <v>4196</v>
      </c>
      <c r="O22" s="45">
        <v>23.000602971002575</v>
      </c>
      <c r="P22" s="33">
        <v>71</v>
      </c>
      <c r="Q22" s="45">
        <v>59.166666666666664</v>
      </c>
      <c r="R22" s="33">
        <v>957</v>
      </c>
      <c r="S22" s="45">
        <v>34.89771359807461</v>
      </c>
      <c r="T22" s="33">
        <v>4681</v>
      </c>
      <c r="U22" s="45">
        <v>12.850005490282202</v>
      </c>
      <c r="V22" s="33">
        <v>572</v>
      </c>
      <c r="W22" s="45">
        <v>22.248152469856088</v>
      </c>
      <c r="X22" s="33">
        <v>4034.5</v>
      </c>
      <c r="Y22" s="45">
        <v>24.433005299015896</v>
      </c>
      <c r="Z22" s="33">
        <v>875</v>
      </c>
      <c r="AA22" s="45">
        <v>19.823289533303125</v>
      </c>
      <c r="AB22" s="33">
        <v>3870</v>
      </c>
      <c r="AC22" s="45">
        <v>75.423893977782114</v>
      </c>
      <c r="AD22" s="33">
        <v>1288</v>
      </c>
      <c r="AE22" s="45">
        <v>28.301472203911228</v>
      </c>
      <c r="AF22" s="33">
        <v>2760</v>
      </c>
      <c r="AG22" s="45">
        <v>57.344691460627473</v>
      </c>
      <c r="AH22" s="33">
        <v>81623.5</v>
      </c>
      <c r="AI22" s="49">
        <f>(AH22+AH23+AH24+AH25+AH26+AH27+AH28+AH29+AH30+AH31+AH32+AH33+AH37+AH38+AH39)/(AH3*3)*100</f>
        <v>84.155719405285296</v>
      </c>
    </row>
    <row r="23" spans="1:35" ht="17.25">
      <c r="A23" s="70"/>
      <c r="B23" s="72"/>
      <c r="C23" s="28" t="s">
        <v>44</v>
      </c>
      <c r="D23" s="33">
        <v>18674</v>
      </c>
      <c r="E23" s="45">
        <v>29.908068804253819</v>
      </c>
      <c r="F23" s="33">
        <v>1350</v>
      </c>
      <c r="G23" s="45">
        <v>6.1422266709131446</v>
      </c>
      <c r="H23" s="33">
        <v>6382</v>
      </c>
      <c r="I23" s="45">
        <v>15.600097775604988</v>
      </c>
      <c r="J23" s="33">
        <v>474</v>
      </c>
      <c r="K23" s="45">
        <v>9.1066282420749278</v>
      </c>
      <c r="L23" s="33">
        <v>0</v>
      </c>
      <c r="M23" s="45">
        <v>0</v>
      </c>
      <c r="N23" s="33">
        <v>9455</v>
      </c>
      <c r="O23" s="45">
        <v>51.828098448720063</v>
      </c>
      <c r="P23" s="33">
        <v>39</v>
      </c>
      <c r="Q23" s="45">
        <v>32.5</v>
      </c>
      <c r="R23" s="33">
        <v>739.3</v>
      </c>
      <c r="S23" s="45">
        <v>26.959121904970278</v>
      </c>
      <c r="T23" s="33">
        <v>8683</v>
      </c>
      <c r="U23" s="45">
        <v>23.836060173492918</v>
      </c>
      <c r="V23" s="33">
        <v>1477</v>
      </c>
      <c r="W23" s="45">
        <v>57.448463632827696</v>
      </c>
      <c r="X23" s="33">
        <v>9776</v>
      </c>
      <c r="Y23" s="45">
        <v>59.20363361090083</v>
      </c>
      <c r="Z23" s="33">
        <v>0</v>
      </c>
      <c r="AA23" s="45">
        <v>0</v>
      </c>
      <c r="AB23" s="33">
        <v>591</v>
      </c>
      <c r="AC23" s="45">
        <v>11.518222568700057</v>
      </c>
      <c r="AD23" s="33">
        <v>1688</v>
      </c>
      <c r="AE23" s="45">
        <v>37.09074928587124</v>
      </c>
      <c r="AF23" s="33">
        <v>970</v>
      </c>
      <c r="AG23" s="45">
        <v>20.153750259713277</v>
      </c>
      <c r="AH23" s="33">
        <v>60298.3</v>
      </c>
      <c r="AI23" s="34"/>
    </row>
    <row r="24" spans="1:35" ht="17.25">
      <c r="A24" s="70"/>
      <c r="B24" s="72"/>
      <c r="C24" s="27" t="s">
        <v>45</v>
      </c>
      <c r="D24" s="33">
        <v>2310</v>
      </c>
      <c r="E24" s="45">
        <v>3.6996700727121299</v>
      </c>
      <c r="F24" s="33">
        <v>1220</v>
      </c>
      <c r="G24" s="45">
        <v>5.550752991491879</v>
      </c>
      <c r="H24" s="33">
        <v>1610</v>
      </c>
      <c r="I24" s="45">
        <v>3.935468100708873</v>
      </c>
      <c r="J24" s="33">
        <v>0</v>
      </c>
      <c r="K24" s="45">
        <v>0</v>
      </c>
      <c r="L24" s="33">
        <v>0</v>
      </c>
      <c r="M24" s="45">
        <v>0</v>
      </c>
      <c r="N24" s="33">
        <v>1660</v>
      </c>
      <c r="O24" s="45">
        <v>9.0993805843337174</v>
      </c>
      <c r="P24" s="33">
        <v>10</v>
      </c>
      <c r="Q24" s="45">
        <v>8.3333333333333321</v>
      </c>
      <c r="R24" s="33">
        <v>4</v>
      </c>
      <c r="S24" s="45">
        <v>0.14586296174743826</v>
      </c>
      <c r="T24" s="33">
        <v>0</v>
      </c>
      <c r="U24" s="45">
        <v>0</v>
      </c>
      <c r="V24" s="33">
        <v>500</v>
      </c>
      <c r="W24" s="45">
        <v>19.447685725398678</v>
      </c>
      <c r="X24" s="33">
        <v>0</v>
      </c>
      <c r="Y24" s="45">
        <v>0</v>
      </c>
      <c r="Z24" s="33">
        <v>0</v>
      </c>
      <c r="AA24" s="45">
        <v>0</v>
      </c>
      <c r="AB24" s="33">
        <v>0</v>
      </c>
      <c r="AC24" s="45">
        <v>0</v>
      </c>
      <c r="AD24" s="33">
        <v>0</v>
      </c>
      <c r="AE24" s="45">
        <v>0</v>
      </c>
      <c r="AF24" s="33">
        <v>0</v>
      </c>
      <c r="AG24" s="45">
        <v>0</v>
      </c>
      <c r="AH24" s="33">
        <v>7314</v>
      </c>
      <c r="AI24" s="34"/>
    </row>
    <row r="25" spans="1:35" ht="17.25">
      <c r="A25" s="70"/>
      <c r="B25" s="72"/>
      <c r="C25" s="27" t="s">
        <v>46</v>
      </c>
      <c r="D25" s="33">
        <v>30</v>
      </c>
      <c r="E25" s="45">
        <v>4.8047663281975718E-2</v>
      </c>
      <c r="F25" s="33">
        <v>0</v>
      </c>
      <c r="G25" s="45">
        <v>0</v>
      </c>
      <c r="H25" s="33">
        <v>0</v>
      </c>
      <c r="I25" s="45">
        <v>0</v>
      </c>
      <c r="J25" s="33">
        <v>0</v>
      </c>
      <c r="K25" s="45">
        <v>0</v>
      </c>
      <c r="L25" s="33">
        <v>0</v>
      </c>
      <c r="M25" s="45">
        <v>0</v>
      </c>
      <c r="N25" s="33">
        <v>0</v>
      </c>
      <c r="O25" s="45">
        <v>0</v>
      </c>
      <c r="P25" s="33">
        <v>0</v>
      </c>
      <c r="Q25" s="45">
        <v>0</v>
      </c>
      <c r="R25" s="33">
        <v>0</v>
      </c>
      <c r="S25" s="45">
        <v>0</v>
      </c>
      <c r="T25" s="33">
        <v>0</v>
      </c>
      <c r="U25" s="45">
        <v>0</v>
      </c>
      <c r="V25" s="33">
        <v>0</v>
      </c>
      <c r="W25" s="45">
        <v>0</v>
      </c>
      <c r="X25" s="33">
        <v>0</v>
      </c>
      <c r="Y25" s="45">
        <v>0</v>
      </c>
      <c r="Z25" s="33">
        <v>0</v>
      </c>
      <c r="AA25" s="45">
        <v>0</v>
      </c>
      <c r="AB25" s="33">
        <v>0</v>
      </c>
      <c r="AC25" s="45">
        <v>0</v>
      </c>
      <c r="AD25" s="33">
        <v>0</v>
      </c>
      <c r="AE25" s="45">
        <v>0</v>
      </c>
      <c r="AF25" s="33">
        <v>0</v>
      </c>
      <c r="AG25" s="45">
        <v>0</v>
      </c>
      <c r="AH25" s="33">
        <v>30</v>
      </c>
      <c r="AI25" s="34"/>
    </row>
    <row r="26" spans="1:35" ht="17.25">
      <c r="A26" s="70"/>
      <c r="B26" s="72"/>
      <c r="C26" s="27" t="s">
        <v>47</v>
      </c>
      <c r="D26" s="33">
        <v>0</v>
      </c>
      <c r="E26" s="45">
        <v>0</v>
      </c>
      <c r="F26" s="33">
        <v>0</v>
      </c>
      <c r="G26" s="45">
        <v>0</v>
      </c>
      <c r="H26" s="33">
        <v>0</v>
      </c>
      <c r="I26" s="45">
        <v>0</v>
      </c>
      <c r="J26" s="33">
        <v>0</v>
      </c>
      <c r="K26" s="45">
        <v>0</v>
      </c>
      <c r="L26" s="33">
        <v>0</v>
      </c>
      <c r="M26" s="45">
        <v>0</v>
      </c>
      <c r="N26" s="33">
        <v>0</v>
      </c>
      <c r="O26" s="45">
        <v>0</v>
      </c>
      <c r="P26" s="33">
        <v>0</v>
      </c>
      <c r="Q26" s="45">
        <v>0</v>
      </c>
      <c r="R26" s="33">
        <v>0</v>
      </c>
      <c r="S26" s="45">
        <v>0</v>
      </c>
      <c r="T26" s="33">
        <v>0</v>
      </c>
      <c r="U26" s="45">
        <v>0</v>
      </c>
      <c r="V26" s="33">
        <v>0</v>
      </c>
      <c r="W26" s="45">
        <v>0</v>
      </c>
      <c r="X26" s="33">
        <v>0</v>
      </c>
      <c r="Y26" s="45">
        <v>0</v>
      </c>
      <c r="Z26" s="33">
        <v>0</v>
      </c>
      <c r="AA26" s="45">
        <v>0</v>
      </c>
      <c r="AB26" s="33">
        <v>0</v>
      </c>
      <c r="AC26" s="45">
        <v>0</v>
      </c>
      <c r="AD26" s="33">
        <v>0</v>
      </c>
      <c r="AE26" s="45">
        <v>0</v>
      </c>
      <c r="AF26" s="33">
        <v>0</v>
      </c>
      <c r="AG26" s="45">
        <v>0</v>
      </c>
      <c r="AH26" s="33">
        <v>0</v>
      </c>
      <c r="AI26" s="34"/>
    </row>
    <row r="27" spans="1:35" ht="17.25">
      <c r="A27" s="70"/>
      <c r="B27" s="73"/>
      <c r="C27" s="27" t="s">
        <v>48</v>
      </c>
      <c r="D27" s="33">
        <v>0</v>
      </c>
      <c r="E27" s="45">
        <v>0</v>
      </c>
      <c r="F27" s="33">
        <v>0</v>
      </c>
      <c r="G27" s="45">
        <v>0</v>
      </c>
      <c r="H27" s="33">
        <v>0</v>
      </c>
      <c r="I27" s="45">
        <v>0</v>
      </c>
      <c r="J27" s="33">
        <v>0</v>
      </c>
      <c r="K27" s="45">
        <v>0</v>
      </c>
      <c r="L27" s="33">
        <v>0</v>
      </c>
      <c r="M27" s="45">
        <v>0</v>
      </c>
      <c r="N27" s="33">
        <v>0</v>
      </c>
      <c r="O27" s="45">
        <v>0</v>
      </c>
      <c r="P27" s="33">
        <v>0</v>
      </c>
      <c r="Q27" s="45">
        <v>0</v>
      </c>
      <c r="R27" s="33">
        <v>0</v>
      </c>
      <c r="S27" s="45">
        <v>0</v>
      </c>
      <c r="T27" s="33">
        <v>0</v>
      </c>
      <c r="U27" s="45">
        <v>0</v>
      </c>
      <c r="V27" s="33">
        <v>0</v>
      </c>
      <c r="W27" s="45">
        <v>0</v>
      </c>
      <c r="X27" s="33">
        <v>0</v>
      </c>
      <c r="Y27" s="45">
        <v>0</v>
      </c>
      <c r="Z27" s="33">
        <v>0</v>
      </c>
      <c r="AA27" s="45">
        <v>0</v>
      </c>
      <c r="AB27" s="33">
        <v>0</v>
      </c>
      <c r="AC27" s="45">
        <v>0</v>
      </c>
      <c r="AD27" s="33">
        <v>0</v>
      </c>
      <c r="AE27" s="45">
        <v>0</v>
      </c>
      <c r="AF27" s="33">
        <v>0</v>
      </c>
      <c r="AG27" s="45">
        <v>0</v>
      </c>
      <c r="AH27" s="33">
        <v>0</v>
      </c>
      <c r="AI27" s="34"/>
    </row>
    <row r="28" spans="1:35" ht="28.5">
      <c r="A28" s="70"/>
      <c r="B28" s="71" t="s">
        <v>49</v>
      </c>
      <c r="C28" s="27" t="s">
        <v>43</v>
      </c>
      <c r="D28" s="33">
        <v>40455</v>
      </c>
      <c r="E28" s="45">
        <v>64.792273935744262</v>
      </c>
      <c r="F28" s="33">
        <v>8090</v>
      </c>
      <c r="G28" s="45">
        <v>36.807862050138766</v>
      </c>
      <c r="H28" s="33">
        <v>24195</v>
      </c>
      <c r="I28" s="45">
        <v>59.142019066242966</v>
      </c>
      <c r="J28" s="33">
        <v>745</v>
      </c>
      <c r="K28" s="45">
        <v>14.31316042267051</v>
      </c>
      <c r="L28" s="33">
        <v>1265</v>
      </c>
      <c r="M28" s="45">
        <v>96.934865900383144</v>
      </c>
      <c r="N28" s="33">
        <v>9225</v>
      </c>
      <c r="O28" s="45">
        <v>50.567340897878644</v>
      </c>
      <c r="P28" s="33">
        <v>73</v>
      </c>
      <c r="Q28" s="45">
        <v>60.833333333333329</v>
      </c>
      <c r="R28" s="33">
        <v>712</v>
      </c>
      <c r="S28" s="45">
        <v>25.963607191044012</v>
      </c>
      <c r="T28" s="33">
        <v>13722</v>
      </c>
      <c r="U28" s="45">
        <v>37.66882617766553</v>
      </c>
      <c r="V28" s="33">
        <v>642</v>
      </c>
      <c r="W28" s="45">
        <v>24.970828471411902</v>
      </c>
      <c r="X28" s="33">
        <v>8478</v>
      </c>
      <c r="Y28" s="45">
        <v>51.34292202876609</v>
      </c>
      <c r="Z28" s="33">
        <v>2737</v>
      </c>
      <c r="AA28" s="45">
        <v>62.007249660172178</v>
      </c>
      <c r="AB28" s="33">
        <v>4829</v>
      </c>
      <c r="AC28" s="45">
        <v>94.114207756772558</v>
      </c>
      <c r="AD28" s="33">
        <v>2603</v>
      </c>
      <c r="AE28" s="45">
        <v>57.196220610854752</v>
      </c>
      <c r="AF28" s="33">
        <v>2815</v>
      </c>
      <c r="AG28" s="45">
        <v>58.48742987741533</v>
      </c>
      <c r="AH28" s="33">
        <v>120586</v>
      </c>
      <c r="AI28" s="34"/>
    </row>
    <row r="29" spans="1:35" ht="17.25">
      <c r="A29" s="70"/>
      <c r="B29" s="72"/>
      <c r="C29" s="28" t="s">
        <v>44</v>
      </c>
      <c r="D29" s="33">
        <v>5932</v>
      </c>
      <c r="E29" s="45">
        <v>9.5006246196226662</v>
      </c>
      <c r="F29" s="33">
        <v>1390</v>
      </c>
      <c r="G29" s="45">
        <v>6.3242185722735336</v>
      </c>
      <c r="H29" s="33">
        <v>4395</v>
      </c>
      <c r="I29" s="45">
        <v>10.743094597897825</v>
      </c>
      <c r="J29" s="33">
        <v>375</v>
      </c>
      <c r="K29" s="45">
        <v>7.2046109510086458</v>
      </c>
      <c r="L29" s="33">
        <v>0</v>
      </c>
      <c r="M29" s="45">
        <v>0</v>
      </c>
      <c r="N29" s="33">
        <v>777</v>
      </c>
      <c r="O29" s="45">
        <v>4.2591679000164442</v>
      </c>
      <c r="P29" s="33">
        <v>20</v>
      </c>
      <c r="Q29" s="45">
        <v>16.666666666666664</v>
      </c>
      <c r="R29" s="33">
        <v>50</v>
      </c>
      <c r="S29" s="45">
        <v>1.8232870218429782</v>
      </c>
      <c r="T29" s="33">
        <v>12343</v>
      </c>
      <c r="U29" s="45">
        <v>33.883276600417261</v>
      </c>
      <c r="V29" s="33">
        <v>1755</v>
      </c>
      <c r="W29" s="45">
        <v>68.261376896149358</v>
      </c>
      <c r="X29" s="33">
        <v>4701</v>
      </c>
      <c r="Y29" s="45">
        <v>28.469341408024224</v>
      </c>
      <c r="Z29" s="33">
        <v>0</v>
      </c>
      <c r="AA29" s="45">
        <v>0</v>
      </c>
      <c r="AB29" s="33">
        <v>4</v>
      </c>
      <c r="AC29" s="45">
        <v>7.7957513155330338E-2</v>
      </c>
      <c r="AD29" s="33">
        <v>1143</v>
      </c>
      <c r="AE29" s="45">
        <v>25.115359261700725</v>
      </c>
      <c r="AF29" s="33">
        <v>960</v>
      </c>
      <c r="AG29" s="45">
        <v>19.94597963847912</v>
      </c>
      <c r="AH29" s="33">
        <v>33845</v>
      </c>
      <c r="AI29" s="34"/>
    </row>
    <row r="30" spans="1:35" ht="17.25">
      <c r="A30" s="70"/>
      <c r="B30" s="72"/>
      <c r="C30" s="27" t="s">
        <v>45</v>
      </c>
      <c r="D30" s="33">
        <v>18748</v>
      </c>
      <c r="E30" s="45">
        <v>30.026586373682697</v>
      </c>
      <c r="F30" s="33">
        <v>1200</v>
      </c>
      <c r="G30" s="45">
        <v>5.4597570408116836</v>
      </c>
      <c r="H30" s="33">
        <v>6186</v>
      </c>
      <c r="I30" s="45">
        <v>15.120997311170864</v>
      </c>
      <c r="J30" s="33">
        <v>30</v>
      </c>
      <c r="K30" s="45">
        <v>0.57636887608069165</v>
      </c>
      <c r="L30" s="33">
        <v>0</v>
      </c>
      <c r="M30" s="45">
        <v>0</v>
      </c>
      <c r="N30" s="33">
        <v>976</v>
      </c>
      <c r="O30" s="45">
        <v>5.3499972592227154</v>
      </c>
      <c r="P30" s="33">
        <v>17</v>
      </c>
      <c r="Q30" s="45">
        <v>14.166666666666666</v>
      </c>
      <c r="R30" s="33">
        <v>591.29999999999995</v>
      </c>
      <c r="S30" s="45">
        <v>21.562192320315059</v>
      </c>
      <c r="T30" s="33">
        <v>1457</v>
      </c>
      <c r="U30" s="45">
        <v>3.99967058306797</v>
      </c>
      <c r="V30" s="33">
        <v>158</v>
      </c>
      <c r="W30" s="45">
        <v>6.1454686892259822</v>
      </c>
      <c r="X30" s="33">
        <v>460</v>
      </c>
      <c r="Y30" s="45">
        <v>2.7857683573050718</v>
      </c>
      <c r="Z30" s="33">
        <v>2</v>
      </c>
      <c r="AA30" s="45">
        <v>4.5310376076121435E-2</v>
      </c>
      <c r="AB30" s="33">
        <v>170</v>
      </c>
      <c r="AC30" s="45">
        <v>3.3131943091015392</v>
      </c>
      <c r="AD30" s="33">
        <v>5</v>
      </c>
      <c r="AE30" s="45">
        <v>0.10986596352450011</v>
      </c>
      <c r="AF30" s="33">
        <v>0</v>
      </c>
      <c r="AG30" s="45">
        <v>0</v>
      </c>
      <c r="AH30" s="33">
        <v>30000.3</v>
      </c>
      <c r="AI30" s="34"/>
    </row>
    <row r="31" spans="1:35" ht="17.25">
      <c r="A31" s="70"/>
      <c r="B31" s="72"/>
      <c r="C31" s="27" t="s">
        <v>50</v>
      </c>
      <c r="D31" s="33">
        <v>30</v>
      </c>
      <c r="E31" s="45">
        <v>4.8047663281975718E-2</v>
      </c>
      <c r="F31" s="33">
        <v>0</v>
      </c>
      <c r="G31" s="45">
        <v>0</v>
      </c>
      <c r="H31" s="33">
        <v>0</v>
      </c>
      <c r="I31" s="45">
        <v>0</v>
      </c>
      <c r="J31" s="33">
        <v>0</v>
      </c>
      <c r="K31" s="45">
        <v>0</v>
      </c>
      <c r="L31" s="33">
        <v>0</v>
      </c>
      <c r="M31" s="45">
        <v>0</v>
      </c>
      <c r="N31" s="33">
        <v>0</v>
      </c>
      <c r="O31" s="45">
        <v>0</v>
      </c>
      <c r="P31" s="33">
        <v>0</v>
      </c>
      <c r="Q31" s="45">
        <v>0</v>
      </c>
      <c r="R31" s="33">
        <v>0</v>
      </c>
      <c r="S31" s="45">
        <v>0</v>
      </c>
      <c r="T31" s="33">
        <v>0</v>
      </c>
      <c r="U31" s="45">
        <v>0</v>
      </c>
      <c r="V31" s="33">
        <v>0</v>
      </c>
      <c r="W31" s="45">
        <v>0</v>
      </c>
      <c r="X31" s="33">
        <v>0</v>
      </c>
      <c r="Y31" s="45">
        <v>0</v>
      </c>
      <c r="Z31" s="33">
        <v>0</v>
      </c>
      <c r="AA31" s="45">
        <v>0</v>
      </c>
      <c r="AB31" s="33">
        <v>0</v>
      </c>
      <c r="AC31" s="45">
        <v>0</v>
      </c>
      <c r="AD31" s="33">
        <v>0</v>
      </c>
      <c r="AE31" s="45">
        <v>0</v>
      </c>
      <c r="AF31" s="33">
        <v>0</v>
      </c>
      <c r="AG31" s="45">
        <v>0</v>
      </c>
      <c r="AH31" s="33">
        <v>30</v>
      </c>
      <c r="AI31" s="34"/>
    </row>
    <row r="32" spans="1:35" ht="17.25">
      <c r="A32" s="70"/>
      <c r="B32" s="72"/>
      <c r="C32" s="27" t="s">
        <v>47</v>
      </c>
      <c r="D32" s="33">
        <v>0</v>
      </c>
      <c r="E32" s="45">
        <v>0</v>
      </c>
      <c r="F32" s="33">
        <v>0</v>
      </c>
      <c r="G32" s="45">
        <v>0</v>
      </c>
      <c r="H32" s="33">
        <v>0</v>
      </c>
      <c r="I32" s="45">
        <v>0</v>
      </c>
      <c r="J32" s="33">
        <v>0</v>
      </c>
      <c r="K32" s="45">
        <v>0</v>
      </c>
      <c r="L32" s="33">
        <v>0</v>
      </c>
      <c r="M32" s="45">
        <v>0</v>
      </c>
      <c r="N32" s="33">
        <v>0</v>
      </c>
      <c r="O32" s="45">
        <v>0</v>
      </c>
      <c r="P32" s="33">
        <v>0</v>
      </c>
      <c r="Q32" s="45">
        <v>0</v>
      </c>
      <c r="R32" s="33">
        <v>0</v>
      </c>
      <c r="S32" s="45">
        <v>0</v>
      </c>
      <c r="T32" s="33">
        <v>0</v>
      </c>
      <c r="U32" s="45">
        <v>0</v>
      </c>
      <c r="V32" s="33">
        <v>0</v>
      </c>
      <c r="W32" s="45">
        <v>0</v>
      </c>
      <c r="X32" s="33">
        <v>0</v>
      </c>
      <c r="Y32" s="45">
        <v>0</v>
      </c>
      <c r="Z32" s="33">
        <v>0</v>
      </c>
      <c r="AA32" s="45">
        <v>0</v>
      </c>
      <c r="AB32" s="33">
        <v>0</v>
      </c>
      <c r="AC32" s="45">
        <v>0</v>
      </c>
      <c r="AD32" s="33">
        <v>0</v>
      </c>
      <c r="AE32" s="45">
        <v>0</v>
      </c>
      <c r="AF32" s="33">
        <v>0</v>
      </c>
      <c r="AG32" s="45">
        <v>0</v>
      </c>
      <c r="AH32" s="33">
        <v>0</v>
      </c>
      <c r="AI32" s="34"/>
    </row>
    <row r="33" spans="1:35" ht="17.25">
      <c r="A33" s="70"/>
      <c r="B33" s="73"/>
      <c r="C33" s="27" t="s">
        <v>48</v>
      </c>
      <c r="D33" s="33">
        <v>0</v>
      </c>
      <c r="E33" s="45">
        <v>0</v>
      </c>
      <c r="F33" s="33">
        <v>0</v>
      </c>
      <c r="G33" s="45">
        <v>0</v>
      </c>
      <c r="H33" s="33">
        <v>0</v>
      </c>
      <c r="I33" s="45">
        <v>0</v>
      </c>
      <c r="J33" s="33">
        <v>0</v>
      </c>
      <c r="K33" s="45">
        <v>0</v>
      </c>
      <c r="L33" s="33">
        <v>0</v>
      </c>
      <c r="M33" s="45">
        <v>0</v>
      </c>
      <c r="N33" s="33">
        <v>0</v>
      </c>
      <c r="O33" s="45">
        <v>0</v>
      </c>
      <c r="P33" s="33">
        <v>0</v>
      </c>
      <c r="Q33" s="45">
        <v>0</v>
      </c>
      <c r="R33" s="33">
        <v>0</v>
      </c>
      <c r="S33" s="45">
        <v>0</v>
      </c>
      <c r="T33" s="33">
        <v>0</v>
      </c>
      <c r="U33" s="45">
        <v>0</v>
      </c>
      <c r="V33" s="33">
        <v>0</v>
      </c>
      <c r="W33" s="45">
        <v>0</v>
      </c>
      <c r="X33" s="33">
        <v>0</v>
      </c>
      <c r="Y33" s="45">
        <v>0</v>
      </c>
      <c r="Z33" s="33">
        <v>0</v>
      </c>
      <c r="AA33" s="45">
        <v>0</v>
      </c>
      <c r="AB33" s="33">
        <v>0</v>
      </c>
      <c r="AC33" s="45">
        <v>0</v>
      </c>
      <c r="AD33" s="33">
        <v>0</v>
      </c>
      <c r="AE33" s="45">
        <v>0</v>
      </c>
      <c r="AF33" s="33">
        <v>0</v>
      </c>
      <c r="AG33" s="45">
        <v>0</v>
      </c>
      <c r="AH33" s="33">
        <v>0</v>
      </c>
      <c r="AI33" s="34"/>
    </row>
    <row r="34" spans="1:35" ht="28.5">
      <c r="A34" s="70"/>
      <c r="B34" s="46"/>
      <c r="C34" s="47" t="s">
        <v>65</v>
      </c>
      <c r="D34" s="33"/>
      <c r="E34" s="45">
        <v>59.295621256286239</v>
      </c>
      <c r="F34" s="33"/>
      <c r="G34" s="45">
        <v>30.608762910050501</v>
      </c>
      <c r="H34" s="33"/>
      <c r="I34" s="45">
        <v>50.512099731117083</v>
      </c>
      <c r="J34" s="33"/>
      <c r="K34" s="45">
        <v>18.261287223823246</v>
      </c>
      <c r="L34" s="33"/>
      <c r="M34" s="45">
        <v>89.578544061302679</v>
      </c>
      <c r="N34" s="33"/>
      <c r="O34" s="45">
        <v>36.783971934440608</v>
      </c>
      <c r="P34" s="33"/>
      <c r="Q34" s="45">
        <v>60</v>
      </c>
      <c r="R34" s="33"/>
      <c r="S34" s="45">
        <v>30.430660394559311</v>
      </c>
      <c r="T34" s="33"/>
      <c r="U34" s="45">
        <v>25.259415833973865</v>
      </c>
      <c r="V34" s="33"/>
      <c r="W34" s="45">
        <v>23.609490470633993</v>
      </c>
      <c r="X34" s="33"/>
      <c r="Y34" s="45">
        <v>37.887963663890993</v>
      </c>
      <c r="Z34" s="33"/>
      <c r="AA34" s="45">
        <v>40.915269596737652</v>
      </c>
      <c r="AB34" s="33"/>
      <c r="AC34" s="45">
        <v>84.769050867277343</v>
      </c>
      <c r="AD34" s="33"/>
      <c r="AE34" s="45">
        <v>42.748846407382992</v>
      </c>
      <c r="AF34" s="33"/>
      <c r="AG34" s="45">
        <v>57.916060669021405</v>
      </c>
      <c r="AH34" s="33"/>
      <c r="AI34" s="34"/>
    </row>
    <row r="35" spans="1:35" ht="17.25">
      <c r="A35" s="70"/>
      <c r="B35" s="46"/>
      <c r="C35" s="47" t="s">
        <v>65</v>
      </c>
      <c r="D35" s="33"/>
      <c r="E35" s="45">
        <v>19.704346711938243</v>
      </c>
      <c r="F35" s="33"/>
      <c r="G35" s="45">
        <v>6.2332226215933391</v>
      </c>
      <c r="H35" s="33"/>
      <c r="I35" s="45">
        <v>13.171596186751406</v>
      </c>
      <c r="J35" s="33"/>
      <c r="K35" s="45">
        <v>8.1556195965417864</v>
      </c>
      <c r="L35" s="33"/>
      <c r="M35" s="45">
        <v>0</v>
      </c>
      <c r="N35" s="33"/>
      <c r="O35" s="45">
        <v>28.043633174368253</v>
      </c>
      <c r="P35" s="33"/>
      <c r="Q35" s="45">
        <v>24.583333333333332</v>
      </c>
      <c r="R35" s="33"/>
      <c r="S35" s="45">
        <v>14.391204463406629</v>
      </c>
      <c r="T35" s="33"/>
      <c r="U35" s="45">
        <v>28.859668386955089</v>
      </c>
      <c r="V35" s="33"/>
      <c r="W35" s="45">
        <v>62.854920264488527</v>
      </c>
      <c r="X35" s="33"/>
      <c r="Y35" s="45">
        <v>43.836487509462529</v>
      </c>
      <c r="Z35" s="33"/>
      <c r="AA35" s="45">
        <v>0</v>
      </c>
      <c r="AB35" s="33"/>
      <c r="AC35" s="45">
        <v>5.7980900409276943</v>
      </c>
      <c r="AD35" s="33"/>
      <c r="AE35" s="45">
        <v>31.103054273785983</v>
      </c>
      <c r="AF35" s="33"/>
      <c r="AG35" s="45">
        <v>20.049864949096197</v>
      </c>
      <c r="AH35" s="33"/>
      <c r="AI35" s="34"/>
    </row>
    <row r="36" spans="1:35" ht="17.25">
      <c r="A36" s="70"/>
      <c r="B36" s="46"/>
      <c r="C36" s="47" t="s">
        <v>65</v>
      </c>
      <c r="D36" s="33"/>
      <c r="E36" s="45">
        <v>16.863128223197414</v>
      </c>
      <c r="F36" s="33"/>
      <c r="G36" s="45">
        <v>5.5052550161517813</v>
      </c>
      <c r="H36" s="33"/>
      <c r="I36" s="45">
        <v>9.5282327059398693</v>
      </c>
      <c r="J36" s="33"/>
      <c r="K36" s="45">
        <v>0.28818443804034583</v>
      </c>
      <c r="L36" s="33"/>
      <c r="M36" s="45">
        <v>0</v>
      </c>
      <c r="N36" s="33"/>
      <c r="O36" s="45">
        <v>7.2246889217782169</v>
      </c>
      <c r="P36" s="33"/>
      <c r="Q36" s="45">
        <v>11.25</v>
      </c>
      <c r="R36" s="33"/>
      <c r="S36" s="45">
        <v>10.854027641031248</v>
      </c>
      <c r="T36" s="33"/>
      <c r="U36" s="45">
        <v>1.999835291533985</v>
      </c>
      <c r="V36" s="33"/>
      <c r="W36" s="45">
        <v>12.79657720731233</v>
      </c>
      <c r="X36" s="33"/>
      <c r="Y36" s="45">
        <v>1.3928841786525359</v>
      </c>
      <c r="Z36" s="33"/>
      <c r="AA36" s="45">
        <v>2.2655188038060717E-2</v>
      </c>
      <c r="AB36" s="33"/>
      <c r="AC36" s="45">
        <v>1.6565971545507696</v>
      </c>
      <c r="AD36" s="33"/>
      <c r="AE36" s="45">
        <v>5.4932981762250054E-2</v>
      </c>
      <c r="AF36" s="33"/>
      <c r="AG36" s="45">
        <v>0</v>
      </c>
      <c r="AH36" s="33"/>
      <c r="AI36" s="34"/>
    </row>
    <row r="37" spans="1:35" ht="28.5">
      <c r="A37" s="70"/>
      <c r="B37" s="71" t="s">
        <v>51</v>
      </c>
      <c r="C37" s="29" t="s">
        <v>52</v>
      </c>
      <c r="D37" s="33">
        <v>59215</v>
      </c>
      <c r="E37" s="45">
        <v>94.838079374739735</v>
      </c>
      <c r="F37" s="33">
        <v>18750</v>
      </c>
      <c r="G37" s="45">
        <v>77.84703580690659</v>
      </c>
      <c r="H37" s="33">
        <v>38779</v>
      </c>
      <c r="I37" s="45">
        <v>94.791004644341243</v>
      </c>
      <c r="J37" s="33">
        <v>2373</v>
      </c>
      <c r="K37" s="45">
        <v>45.590778097982707</v>
      </c>
      <c r="L37" s="33">
        <v>803</v>
      </c>
      <c r="M37" s="45">
        <v>61.532567049808428</v>
      </c>
      <c r="N37" s="33">
        <v>17268</v>
      </c>
      <c r="O37" s="45">
        <v>94.655484295346156</v>
      </c>
      <c r="P37" s="33">
        <v>110</v>
      </c>
      <c r="Q37" s="45">
        <v>91.666666666666657</v>
      </c>
      <c r="R37" s="33">
        <v>2020.3</v>
      </c>
      <c r="S37" s="45">
        <v>73.67173540458738</v>
      </c>
      <c r="T37" s="33">
        <v>30713</v>
      </c>
      <c r="U37" s="45">
        <v>84.311518612056659</v>
      </c>
      <c r="V37" s="33">
        <v>2571</v>
      </c>
      <c r="W37" s="45">
        <v>100</v>
      </c>
      <c r="X37" s="33">
        <v>15628.5</v>
      </c>
      <c r="Y37" s="45">
        <v>94.646479939439814</v>
      </c>
      <c r="Z37" s="33">
        <v>3126</v>
      </c>
      <c r="AA37" s="45">
        <v>70.820117806977805</v>
      </c>
      <c r="AB37" s="33">
        <v>3808</v>
      </c>
      <c r="AC37" s="45">
        <v>74.215552523874479</v>
      </c>
      <c r="AD37" s="33">
        <v>3490</v>
      </c>
      <c r="AE37" s="45">
        <v>76.686442540101069</v>
      </c>
      <c r="AF37" s="33">
        <v>3728</v>
      </c>
      <c r="AG37" s="45">
        <v>77.456887596093921</v>
      </c>
      <c r="AH37" s="33">
        <v>202382.8</v>
      </c>
      <c r="AI37" s="34"/>
    </row>
    <row r="38" spans="1:35" ht="17.25">
      <c r="A38" s="70"/>
      <c r="B38" s="72"/>
      <c r="C38" s="30" t="s">
        <v>53</v>
      </c>
      <c r="D38" s="33">
        <v>0</v>
      </c>
      <c r="E38" s="45">
        <v>0</v>
      </c>
      <c r="F38" s="33">
        <v>0</v>
      </c>
      <c r="G38" s="45">
        <v>8.9130533691250733</v>
      </c>
      <c r="H38" s="33">
        <v>0</v>
      </c>
      <c r="I38" s="45">
        <v>0</v>
      </c>
      <c r="J38" s="33">
        <v>0</v>
      </c>
      <c r="K38" s="45">
        <v>0</v>
      </c>
      <c r="L38" s="33">
        <v>100</v>
      </c>
      <c r="M38" s="45">
        <v>7.6628352490421454</v>
      </c>
      <c r="N38" s="33">
        <v>11122</v>
      </c>
      <c r="O38" s="45">
        <v>60.965849915035911</v>
      </c>
      <c r="P38" s="33">
        <v>0</v>
      </c>
      <c r="Q38" s="45">
        <v>0</v>
      </c>
      <c r="R38" s="33">
        <v>0</v>
      </c>
      <c r="S38" s="45">
        <v>0</v>
      </c>
      <c r="T38" s="33">
        <v>0</v>
      </c>
      <c r="U38" s="45">
        <v>0</v>
      </c>
      <c r="V38" s="33">
        <v>1970</v>
      </c>
      <c r="W38" s="45">
        <v>76.623881758070794</v>
      </c>
      <c r="X38" s="33">
        <v>5321</v>
      </c>
      <c r="Y38" s="45">
        <v>32.224072672218021</v>
      </c>
      <c r="Z38" s="33">
        <v>0</v>
      </c>
      <c r="AA38" s="45">
        <v>0</v>
      </c>
      <c r="AB38" s="33">
        <v>0</v>
      </c>
      <c r="AC38" s="45">
        <v>0</v>
      </c>
      <c r="AD38" s="33">
        <v>170</v>
      </c>
      <c r="AE38" s="45">
        <v>3.7354427598330036</v>
      </c>
      <c r="AF38" s="33">
        <v>100</v>
      </c>
      <c r="AG38" s="45">
        <v>2.077706212341575</v>
      </c>
      <c r="AH38" s="33">
        <v>18783</v>
      </c>
      <c r="AI38" s="34"/>
    </row>
    <row r="39" spans="1:35" ht="17.25">
      <c r="A39" s="70"/>
      <c r="B39" s="73"/>
      <c r="C39" s="31" t="s">
        <v>54</v>
      </c>
      <c r="D39" s="33">
        <v>0</v>
      </c>
      <c r="E39" s="45">
        <v>0</v>
      </c>
      <c r="F39" s="33">
        <v>0</v>
      </c>
      <c r="G39" s="45">
        <v>0</v>
      </c>
      <c r="H39" s="33">
        <v>0</v>
      </c>
      <c r="I39" s="45">
        <v>0</v>
      </c>
      <c r="J39" s="33">
        <v>0</v>
      </c>
      <c r="K39" s="45">
        <v>0</v>
      </c>
      <c r="L39" s="33">
        <v>100</v>
      </c>
      <c r="M39" s="45">
        <v>7.6628352490421454</v>
      </c>
      <c r="N39" s="33">
        <v>4840</v>
      </c>
      <c r="O39" s="45">
        <v>26.530724113358552</v>
      </c>
      <c r="P39" s="33">
        <v>30</v>
      </c>
      <c r="Q39" s="45">
        <v>25</v>
      </c>
      <c r="R39" s="33">
        <v>0</v>
      </c>
      <c r="S39" s="45">
        <v>0</v>
      </c>
      <c r="T39" s="33">
        <v>0</v>
      </c>
      <c r="U39" s="45">
        <v>0</v>
      </c>
      <c r="V39" s="33">
        <v>10</v>
      </c>
      <c r="W39" s="45">
        <v>0.38895371450797356</v>
      </c>
      <c r="X39" s="33">
        <v>14143.5</v>
      </c>
      <c r="Y39" s="45">
        <v>85.653292959878883</v>
      </c>
      <c r="Z39" s="33">
        <v>0</v>
      </c>
      <c r="AA39" s="45">
        <v>0</v>
      </c>
      <c r="AB39" s="33">
        <v>0</v>
      </c>
      <c r="AC39" s="45">
        <v>0</v>
      </c>
      <c r="AD39" s="33">
        <v>0</v>
      </c>
      <c r="AE39" s="45">
        <v>0</v>
      </c>
      <c r="AF39" s="33">
        <v>0</v>
      </c>
      <c r="AG39" s="45">
        <v>0</v>
      </c>
      <c r="AH39" s="33">
        <v>19123.5</v>
      </c>
      <c r="AI39" s="34"/>
    </row>
    <row r="40" spans="1:35" ht="28.5">
      <c r="A40" s="58" t="s">
        <v>55</v>
      </c>
      <c r="B40" s="59"/>
      <c r="C40" s="26" t="s">
        <v>56</v>
      </c>
      <c r="D40" s="33">
        <v>56196</v>
      </c>
      <c r="E40" s="45">
        <v>90.002882859796912</v>
      </c>
      <c r="F40" s="33">
        <v>17110</v>
      </c>
      <c r="G40" s="45">
        <v>77.84703580690659</v>
      </c>
      <c r="H40" s="33">
        <v>33968</v>
      </c>
      <c r="I40" s="45">
        <v>83.031043754583237</v>
      </c>
      <c r="J40" s="33">
        <v>3576</v>
      </c>
      <c r="K40" s="45">
        <v>68.703170028818434</v>
      </c>
      <c r="L40" s="33">
        <v>0</v>
      </c>
      <c r="M40" s="45">
        <v>0</v>
      </c>
      <c r="N40" s="33">
        <v>0</v>
      </c>
      <c r="O40" s="45">
        <v>0</v>
      </c>
      <c r="P40" s="33">
        <v>60</v>
      </c>
      <c r="Q40" s="45">
        <v>50</v>
      </c>
      <c r="R40" s="33">
        <v>2132.3000000000002</v>
      </c>
      <c r="S40" s="45">
        <v>77.75589833351566</v>
      </c>
      <c r="T40" s="33">
        <v>0</v>
      </c>
      <c r="U40" s="45">
        <v>0</v>
      </c>
      <c r="V40" s="33">
        <v>0</v>
      </c>
      <c r="W40" s="45">
        <v>0</v>
      </c>
      <c r="X40" s="33">
        <v>0</v>
      </c>
      <c r="Y40" s="45">
        <v>0</v>
      </c>
      <c r="Z40" s="33">
        <v>3942</v>
      </c>
      <c r="AA40" s="45">
        <v>89.306751246035347</v>
      </c>
      <c r="AB40" s="33">
        <v>0</v>
      </c>
      <c r="AC40" s="45">
        <v>0</v>
      </c>
      <c r="AD40" s="33">
        <v>650</v>
      </c>
      <c r="AE40" s="45">
        <v>14.282575258185016</v>
      </c>
      <c r="AF40" s="33">
        <v>0</v>
      </c>
      <c r="AG40" s="45">
        <v>0</v>
      </c>
      <c r="AH40" s="33">
        <v>117634.3</v>
      </c>
      <c r="AI40" s="49">
        <f>(AH40+AH41+AH42+AH43+AH44+AH45)/AH3*100</f>
        <v>87.365567278376233</v>
      </c>
    </row>
    <row r="41" spans="1:35" ht="17.25">
      <c r="A41" s="60"/>
      <c r="B41" s="61"/>
      <c r="C41" s="26" t="s">
        <v>57</v>
      </c>
      <c r="D41" s="33">
        <v>4132</v>
      </c>
      <c r="E41" s="45">
        <v>6.6177648227041228</v>
      </c>
      <c r="F41" s="33">
        <v>1959</v>
      </c>
      <c r="G41" s="45">
        <v>8.9130533691250733</v>
      </c>
      <c r="H41" s="33">
        <v>4076</v>
      </c>
      <c r="I41" s="45">
        <v>9.9633341481300413</v>
      </c>
      <c r="J41" s="33">
        <v>1510</v>
      </c>
      <c r="K41" s="45">
        <v>29.010566762728146</v>
      </c>
      <c r="L41" s="33">
        <v>0</v>
      </c>
      <c r="M41" s="45">
        <v>0</v>
      </c>
      <c r="N41" s="33">
        <v>0</v>
      </c>
      <c r="O41" s="45">
        <v>0</v>
      </c>
      <c r="P41" s="33">
        <v>0</v>
      </c>
      <c r="Q41" s="45">
        <v>0</v>
      </c>
      <c r="R41" s="33">
        <v>0</v>
      </c>
      <c r="S41" s="45">
        <v>0</v>
      </c>
      <c r="T41" s="33">
        <v>1300</v>
      </c>
      <c r="U41" s="45">
        <v>3.5686834303283193</v>
      </c>
      <c r="V41" s="33">
        <v>0</v>
      </c>
      <c r="W41" s="45">
        <v>0</v>
      </c>
      <c r="X41" s="33">
        <v>0</v>
      </c>
      <c r="Y41" s="45">
        <v>0</v>
      </c>
      <c r="Z41" s="33">
        <v>62</v>
      </c>
      <c r="AA41" s="45">
        <v>1.4046216583597644</v>
      </c>
      <c r="AB41" s="33">
        <v>0</v>
      </c>
      <c r="AC41" s="45">
        <v>0</v>
      </c>
      <c r="AD41" s="33">
        <v>435</v>
      </c>
      <c r="AE41" s="45">
        <v>9.5583388266315108</v>
      </c>
      <c r="AF41" s="33">
        <v>0</v>
      </c>
      <c r="AG41" s="45">
        <v>0</v>
      </c>
      <c r="AH41" s="33">
        <v>13474</v>
      </c>
      <c r="AI41" s="34"/>
    </row>
    <row r="42" spans="1:35" ht="17.25">
      <c r="A42" s="60"/>
      <c r="B42" s="61"/>
      <c r="C42" s="26" t="s">
        <v>58</v>
      </c>
      <c r="D42" s="33">
        <v>0</v>
      </c>
      <c r="E42" s="45">
        <v>0</v>
      </c>
      <c r="F42" s="33">
        <v>0</v>
      </c>
      <c r="G42" s="45">
        <v>0</v>
      </c>
      <c r="H42" s="33">
        <v>0</v>
      </c>
      <c r="I42" s="45">
        <v>0</v>
      </c>
      <c r="J42" s="33">
        <v>0</v>
      </c>
      <c r="K42" s="45">
        <v>0</v>
      </c>
      <c r="L42" s="33">
        <v>0</v>
      </c>
      <c r="M42" s="45">
        <v>0</v>
      </c>
      <c r="N42" s="33">
        <v>0</v>
      </c>
      <c r="O42" s="45">
        <v>0</v>
      </c>
      <c r="P42" s="33">
        <v>0</v>
      </c>
      <c r="Q42" s="45">
        <v>0</v>
      </c>
      <c r="R42" s="33">
        <v>0</v>
      </c>
      <c r="S42" s="45">
        <v>0</v>
      </c>
      <c r="T42" s="33">
        <v>0</v>
      </c>
      <c r="U42" s="45">
        <v>0</v>
      </c>
      <c r="V42" s="33">
        <v>2371</v>
      </c>
      <c r="W42" s="45">
        <v>92.220925709840529</v>
      </c>
      <c r="X42" s="33">
        <v>14120.5</v>
      </c>
      <c r="Y42" s="45">
        <v>85.514004542013623</v>
      </c>
      <c r="Z42" s="33">
        <v>0</v>
      </c>
      <c r="AA42" s="45">
        <v>0</v>
      </c>
      <c r="AB42" s="33">
        <v>735</v>
      </c>
      <c r="AC42" s="45">
        <v>14.324693042291949</v>
      </c>
      <c r="AD42" s="33">
        <v>0</v>
      </c>
      <c r="AE42" s="45">
        <v>0</v>
      </c>
      <c r="AF42" s="33">
        <v>0</v>
      </c>
      <c r="AG42" s="45">
        <v>0</v>
      </c>
      <c r="AH42" s="33">
        <v>17226.5</v>
      </c>
      <c r="AI42" s="34"/>
    </row>
    <row r="43" spans="1:35" ht="17.25">
      <c r="A43" s="60"/>
      <c r="B43" s="61"/>
      <c r="C43" s="26" t="s">
        <v>59</v>
      </c>
      <c r="D43" s="33">
        <v>0</v>
      </c>
      <c r="E43" s="45">
        <v>0</v>
      </c>
      <c r="F43" s="33">
        <v>0</v>
      </c>
      <c r="G43" s="45">
        <v>0</v>
      </c>
      <c r="H43" s="33">
        <v>0</v>
      </c>
      <c r="I43" s="45">
        <v>0</v>
      </c>
      <c r="J43" s="33">
        <v>0</v>
      </c>
      <c r="K43" s="45">
        <v>0</v>
      </c>
      <c r="L43" s="33">
        <v>0</v>
      </c>
      <c r="M43" s="45">
        <v>0</v>
      </c>
      <c r="N43" s="33">
        <v>17766</v>
      </c>
      <c r="O43" s="45">
        <v>97.385298470646276</v>
      </c>
      <c r="P43" s="33">
        <v>0</v>
      </c>
      <c r="Q43" s="45">
        <v>0</v>
      </c>
      <c r="R43" s="33">
        <v>0</v>
      </c>
      <c r="S43" s="45">
        <v>0</v>
      </c>
      <c r="T43" s="33">
        <v>400</v>
      </c>
      <c r="U43" s="45">
        <v>1.0980564401010211</v>
      </c>
      <c r="V43" s="33">
        <v>0</v>
      </c>
      <c r="W43" s="45">
        <v>0</v>
      </c>
      <c r="X43" s="33">
        <v>0</v>
      </c>
      <c r="Y43" s="45">
        <v>0</v>
      </c>
      <c r="Z43" s="33">
        <v>0</v>
      </c>
      <c r="AA43" s="45">
        <v>0</v>
      </c>
      <c r="AB43" s="33">
        <v>0</v>
      </c>
      <c r="AC43" s="45">
        <v>0</v>
      </c>
      <c r="AD43" s="33">
        <v>0</v>
      </c>
      <c r="AE43" s="45">
        <v>0</v>
      </c>
      <c r="AF43" s="33">
        <v>0</v>
      </c>
      <c r="AG43" s="45">
        <v>0</v>
      </c>
      <c r="AH43" s="33">
        <v>18166</v>
      </c>
      <c r="AI43" s="34"/>
    </row>
    <row r="44" spans="1:35" ht="17.25">
      <c r="A44" s="60"/>
      <c r="B44" s="61"/>
      <c r="C44" s="32" t="s">
        <v>60</v>
      </c>
      <c r="D44" s="33">
        <v>0</v>
      </c>
      <c r="E44" s="45">
        <v>0</v>
      </c>
      <c r="F44" s="33">
        <v>0</v>
      </c>
      <c r="G44" s="45">
        <v>0</v>
      </c>
      <c r="H44" s="33">
        <v>0</v>
      </c>
      <c r="I44" s="45">
        <v>0</v>
      </c>
      <c r="J44" s="33">
        <v>0</v>
      </c>
      <c r="K44" s="45">
        <v>0</v>
      </c>
      <c r="L44" s="33">
        <v>0</v>
      </c>
      <c r="M44" s="45">
        <v>0</v>
      </c>
      <c r="N44" s="33">
        <v>0</v>
      </c>
      <c r="O44" s="45">
        <v>0</v>
      </c>
      <c r="P44" s="33">
        <v>0</v>
      </c>
      <c r="Q44" s="45">
        <v>0</v>
      </c>
      <c r="R44" s="33">
        <v>0</v>
      </c>
      <c r="S44" s="45">
        <v>0</v>
      </c>
      <c r="T44" s="33">
        <v>32036</v>
      </c>
      <c r="U44" s="45">
        <v>87.943340287690788</v>
      </c>
      <c r="V44" s="33">
        <v>0</v>
      </c>
      <c r="W44" s="45">
        <v>0</v>
      </c>
      <c r="X44" s="33">
        <v>0</v>
      </c>
      <c r="Y44" s="45">
        <v>0</v>
      </c>
      <c r="Z44" s="33">
        <v>0</v>
      </c>
      <c r="AA44" s="45">
        <v>0</v>
      </c>
      <c r="AB44" s="33">
        <v>0</v>
      </c>
      <c r="AC44" s="45">
        <v>0</v>
      </c>
      <c r="AD44" s="33">
        <v>0</v>
      </c>
      <c r="AE44" s="45">
        <v>0</v>
      </c>
      <c r="AF44" s="33">
        <v>50</v>
      </c>
      <c r="AG44" s="45">
        <v>1.0388531061707875</v>
      </c>
      <c r="AH44" s="33">
        <v>32086</v>
      </c>
      <c r="AI44" s="34"/>
    </row>
    <row r="45" spans="1:35" ht="17.25">
      <c r="A45" s="60"/>
      <c r="B45" s="61"/>
      <c r="C45" s="32" t="s">
        <v>61</v>
      </c>
      <c r="D45" s="33">
        <v>0</v>
      </c>
      <c r="E45" s="45">
        <v>0</v>
      </c>
      <c r="F45" s="33">
        <v>0</v>
      </c>
      <c r="G45" s="45">
        <v>0</v>
      </c>
      <c r="H45" s="33">
        <v>0</v>
      </c>
      <c r="I45" s="45">
        <v>0</v>
      </c>
      <c r="J45" s="33">
        <v>0</v>
      </c>
      <c r="K45" s="45">
        <v>0</v>
      </c>
      <c r="L45" s="33">
        <v>0</v>
      </c>
      <c r="M45" s="45">
        <v>0</v>
      </c>
      <c r="N45" s="33">
        <v>0</v>
      </c>
      <c r="O45" s="45">
        <v>0</v>
      </c>
      <c r="P45" s="33">
        <v>0</v>
      </c>
      <c r="Q45" s="45">
        <v>0</v>
      </c>
      <c r="R45" s="33">
        <v>50</v>
      </c>
      <c r="S45" s="45">
        <v>1.8232870218429782</v>
      </c>
      <c r="T45" s="33">
        <v>0</v>
      </c>
      <c r="U45" s="45">
        <v>0</v>
      </c>
      <c r="V45" s="33">
        <v>0</v>
      </c>
      <c r="W45" s="45">
        <v>0</v>
      </c>
      <c r="X45" s="33">
        <v>0</v>
      </c>
      <c r="Y45" s="45">
        <v>0</v>
      </c>
      <c r="Z45" s="33">
        <v>0</v>
      </c>
      <c r="AA45" s="45">
        <v>0</v>
      </c>
      <c r="AB45" s="33">
        <v>0</v>
      </c>
      <c r="AC45" s="45">
        <v>0</v>
      </c>
      <c r="AD45" s="33">
        <v>0</v>
      </c>
      <c r="AE45" s="45">
        <v>0</v>
      </c>
      <c r="AF45" s="33">
        <v>0</v>
      </c>
      <c r="AG45" s="45">
        <v>0</v>
      </c>
      <c r="AH45" s="33">
        <v>50</v>
      </c>
      <c r="AI45" s="34"/>
    </row>
    <row r="46" spans="1:35" ht="17.25">
      <c r="A46" s="60"/>
      <c r="B46" s="61"/>
      <c r="C46" s="32" t="s">
        <v>62</v>
      </c>
      <c r="D46" s="33">
        <v>0</v>
      </c>
      <c r="E46" s="45">
        <v>0</v>
      </c>
      <c r="F46" s="33">
        <v>0</v>
      </c>
      <c r="G46" s="45">
        <v>0</v>
      </c>
      <c r="H46" s="33">
        <v>0</v>
      </c>
      <c r="I46" s="45">
        <v>0</v>
      </c>
      <c r="J46" s="33">
        <v>0</v>
      </c>
      <c r="K46" s="45">
        <v>0</v>
      </c>
      <c r="L46" s="33">
        <v>0</v>
      </c>
      <c r="M46" s="45">
        <v>0</v>
      </c>
      <c r="N46" s="33">
        <v>0</v>
      </c>
      <c r="O46" s="45">
        <v>0</v>
      </c>
      <c r="P46" s="33">
        <v>0</v>
      </c>
      <c r="Q46" s="45">
        <v>0</v>
      </c>
      <c r="R46" s="33">
        <v>0</v>
      </c>
      <c r="S46" s="45">
        <v>0</v>
      </c>
      <c r="T46" s="33">
        <v>30191</v>
      </c>
      <c r="U46" s="45">
        <v>82.87855495772483</v>
      </c>
      <c r="V46" s="33">
        <v>0</v>
      </c>
      <c r="W46" s="45">
        <v>0</v>
      </c>
      <c r="X46" s="33">
        <v>0</v>
      </c>
      <c r="Y46" s="45">
        <v>0</v>
      </c>
      <c r="Z46" s="33">
        <v>0</v>
      </c>
      <c r="AA46" s="45">
        <v>0</v>
      </c>
      <c r="AB46" s="33">
        <v>0</v>
      </c>
      <c r="AC46" s="45">
        <v>0</v>
      </c>
      <c r="AD46" s="33">
        <v>0</v>
      </c>
      <c r="AE46" s="45">
        <v>0</v>
      </c>
      <c r="AF46" s="33">
        <v>0</v>
      </c>
      <c r="AG46" s="45">
        <v>0</v>
      </c>
      <c r="AH46" s="33">
        <v>30191</v>
      </c>
      <c r="AI46" s="34"/>
    </row>
    <row r="47" spans="1:35" ht="17.25">
      <c r="A47" s="62"/>
      <c r="B47" s="63"/>
      <c r="C47" s="32" t="s">
        <v>63</v>
      </c>
      <c r="D47" s="33">
        <v>0</v>
      </c>
      <c r="E47" s="45">
        <v>0</v>
      </c>
      <c r="F47" s="33">
        <v>0</v>
      </c>
      <c r="G47" s="45">
        <v>0</v>
      </c>
      <c r="H47" s="33">
        <v>0</v>
      </c>
      <c r="I47" s="45">
        <v>0</v>
      </c>
      <c r="J47" s="33">
        <v>0</v>
      </c>
      <c r="K47" s="45">
        <v>0</v>
      </c>
      <c r="L47" s="33">
        <v>0</v>
      </c>
      <c r="M47" s="45">
        <v>0</v>
      </c>
      <c r="N47" s="33">
        <v>0</v>
      </c>
      <c r="O47" s="45">
        <v>0</v>
      </c>
      <c r="P47" s="33">
        <v>0</v>
      </c>
      <c r="Q47" s="45">
        <v>0</v>
      </c>
      <c r="R47" s="33">
        <v>0</v>
      </c>
      <c r="S47" s="45">
        <v>0</v>
      </c>
      <c r="T47" s="33">
        <v>29619</v>
      </c>
      <c r="U47" s="45">
        <v>81.308334248380362</v>
      </c>
      <c r="V47" s="33">
        <v>0</v>
      </c>
      <c r="W47" s="45">
        <v>0</v>
      </c>
      <c r="X47" s="33">
        <v>0</v>
      </c>
      <c r="Y47" s="45">
        <v>0</v>
      </c>
      <c r="Z47" s="33">
        <v>0</v>
      </c>
      <c r="AA47" s="45">
        <v>0</v>
      </c>
      <c r="AB47" s="33">
        <v>0</v>
      </c>
      <c r="AC47" s="45">
        <v>0</v>
      </c>
      <c r="AD47" s="33">
        <v>0</v>
      </c>
      <c r="AE47" s="45">
        <v>0</v>
      </c>
      <c r="AF47" s="33">
        <v>0</v>
      </c>
      <c r="AG47" s="45">
        <v>0</v>
      </c>
      <c r="AH47" s="33">
        <v>29619</v>
      </c>
      <c r="AI47" s="34"/>
    </row>
    <row r="48" spans="1:35" ht="17.25">
      <c r="A48" s="68" t="s">
        <v>64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43"/>
      <c r="AH48" s="37">
        <v>85.41</v>
      </c>
      <c r="AI48" s="42"/>
    </row>
  </sheetData>
  <mergeCells count="13">
    <mergeCell ref="A11:B13"/>
    <mergeCell ref="A1:AI1"/>
    <mergeCell ref="A2:C2"/>
    <mergeCell ref="A3:C3"/>
    <mergeCell ref="A6:B8"/>
    <mergeCell ref="A9:B10"/>
    <mergeCell ref="A48:AF48"/>
    <mergeCell ref="A14:B21"/>
    <mergeCell ref="A22:A39"/>
    <mergeCell ref="B22:B27"/>
    <mergeCell ref="B28:B33"/>
    <mergeCell ref="B37:B39"/>
    <mergeCell ref="A40:B47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زراعي 95</vt:lpstr>
      <vt:lpstr>زراعي 95درصد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s.ahmadian</cp:lastModifiedBy>
  <cp:lastPrinted>2017-05-09T06:42:57Z</cp:lastPrinted>
  <dcterms:created xsi:type="dcterms:W3CDTF">2017-04-09T05:53:02Z</dcterms:created>
  <dcterms:modified xsi:type="dcterms:W3CDTF">2018-04-25T08:45:22Z</dcterms:modified>
</cp:coreProperties>
</file>